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enw365-my.sharepoint.com/personal/paul_george_enwl_co_uk/Documents/Desktop/DSO Commercial Team/Flex Procurement/"/>
    </mc:Choice>
  </mc:AlternateContent>
  <xr:revisionPtr revIDLastSave="2" documentId="8_{1FE356BC-DBF6-4D3B-9174-B79DC3247DDA}" xr6:coauthVersionLast="47" xr6:coauthVersionMax="47" xr10:uidLastSave="{B2FB1503-48D7-4716-A07C-B985A74452FB}"/>
  <bookViews>
    <workbookView xWindow="-110" yWindow="-110" windowWidth="19420" windowHeight="10420" tabRatio="743" xr2:uid="{A9101E7E-6F68-465A-A4C6-0D10842DFC8D}"/>
  </bookViews>
  <sheets>
    <sheet name="Interactive page" sheetId="1" r:id="rId1"/>
    <sheet name="Summary page" sheetId="5" r:id="rId2"/>
    <sheet name="Revenue Stacking Definitions" sheetId="8" r:id="rId3"/>
    <sheet name="Exclusions" sheetId="9" r:id="rId4"/>
    <sheet name="Version history" sheetId="10" r:id="rId5"/>
    <sheet name="Co-delivery data" sheetId="2" state="hidden" r:id="rId6"/>
    <sheet name="Splitting data" sheetId="3" state="hidden" r:id="rId7"/>
    <sheet name="Jumping data" sheetId="4"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7" i="5" l="1"/>
  <c r="AP17" i="5"/>
  <c r="AQ17" i="5"/>
  <c r="AR17" i="5"/>
  <c r="AS17" i="5"/>
  <c r="AT17" i="5"/>
  <c r="AU17" i="5"/>
  <c r="AV17" i="5"/>
  <c r="AO18" i="5"/>
  <c r="AP18" i="5"/>
  <c r="AQ18" i="5"/>
  <c r="AR18" i="5"/>
  <c r="AS18" i="5"/>
  <c r="AT18" i="5"/>
  <c r="AU18" i="5"/>
  <c r="AV18" i="5"/>
  <c r="AO19" i="5"/>
  <c r="AP19" i="5"/>
  <c r="AQ19" i="5"/>
  <c r="AR19" i="5"/>
  <c r="AS19" i="5"/>
  <c r="AT19" i="5"/>
  <c r="AU19" i="5"/>
  <c r="AV19" i="5"/>
  <c r="AO11" i="5"/>
  <c r="AP11" i="5"/>
  <c r="AQ11" i="5"/>
  <c r="AR11" i="5"/>
  <c r="AS11" i="5"/>
  <c r="AT11" i="5"/>
  <c r="AU11" i="5"/>
  <c r="AV11" i="5"/>
  <c r="AO12" i="5"/>
  <c r="AP12" i="5"/>
  <c r="AQ12" i="5"/>
  <c r="AR12" i="5"/>
  <c r="AS12" i="5"/>
  <c r="AT12" i="5"/>
  <c r="AU12" i="5"/>
  <c r="AV12" i="5"/>
  <c r="AO13" i="5"/>
  <c r="AP13" i="5"/>
  <c r="AQ13" i="5"/>
  <c r="AR13" i="5"/>
  <c r="AS13" i="5"/>
  <c r="AT13" i="5"/>
  <c r="AU13" i="5"/>
  <c r="AV13" i="5"/>
  <c r="AO14" i="5"/>
  <c r="AP14" i="5"/>
  <c r="AQ14" i="5"/>
  <c r="AR14" i="5"/>
  <c r="AS14" i="5"/>
  <c r="AT14" i="5"/>
  <c r="AU14" i="5"/>
  <c r="AV14" i="5"/>
  <c r="AO15" i="5"/>
  <c r="AP15" i="5"/>
  <c r="AQ15" i="5"/>
  <c r="AR15" i="5"/>
  <c r="AS15" i="5"/>
  <c r="AT15" i="5"/>
  <c r="AU15" i="5"/>
  <c r="AV15" i="5"/>
  <c r="AO16" i="5"/>
  <c r="AP16" i="5"/>
  <c r="AQ16" i="5"/>
  <c r="AR16" i="5"/>
  <c r="AS16" i="5"/>
  <c r="AT16" i="5"/>
  <c r="AU16" i="5"/>
  <c r="AV16" i="5"/>
  <c r="AO7" i="5"/>
  <c r="AP7" i="5"/>
  <c r="AQ7" i="5"/>
  <c r="AR7" i="5"/>
  <c r="AS7" i="5"/>
  <c r="AT7" i="5"/>
  <c r="AU7" i="5"/>
  <c r="AV7" i="5"/>
  <c r="AO8" i="5"/>
  <c r="AP8" i="5"/>
  <c r="AQ8" i="5"/>
  <c r="AR8" i="5"/>
  <c r="AS8" i="5"/>
  <c r="AT8" i="5"/>
  <c r="AU8" i="5"/>
  <c r="AV8" i="5"/>
  <c r="AO9" i="5"/>
  <c r="AP9" i="5"/>
  <c r="AQ9" i="5"/>
  <c r="AR9" i="5"/>
  <c r="AS9" i="5"/>
  <c r="AT9" i="5"/>
  <c r="AU9" i="5"/>
  <c r="AV9" i="5"/>
  <c r="AO10" i="5"/>
  <c r="AP10" i="5"/>
  <c r="AQ10" i="5"/>
  <c r="AR10" i="5"/>
  <c r="AS10" i="5"/>
  <c r="AT10" i="5"/>
  <c r="AU10" i="5"/>
  <c r="AV10" i="5"/>
  <c r="AP6" i="5"/>
  <c r="AQ6" i="5"/>
  <c r="AR6" i="5"/>
  <c r="AS6" i="5"/>
  <c r="AT6" i="5"/>
  <c r="AU6" i="5"/>
  <c r="AA26" i="5"/>
  <c r="AV6" i="5"/>
  <c r="AA27" i="5"/>
  <c r="AO6" i="5"/>
  <c r="AA20" i="5"/>
  <c r="AY8" i="5"/>
  <c r="AY9" i="5"/>
  <c r="AY10" i="5"/>
  <c r="AY11" i="5"/>
  <c r="AY12" i="5"/>
  <c r="AY13" i="5"/>
  <c r="AY14" i="5"/>
  <c r="AY15" i="5"/>
  <c r="AY16" i="5"/>
  <c r="AY17" i="5"/>
  <c r="AY18" i="5"/>
  <c r="AY19" i="5"/>
  <c r="AY20" i="5"/>
  <c r="AY21" i="5"/>
  <c r="AY22" i="5"/>
  <c r="AY23" i="5"/>
  <c r="AY24" i="5"/>
  <c r="AY25" i="5"/>
  <c r="AY26" i="5"/>
  <c r="AY27" i="5"/>
  <c r="AY7" i="5"/>
  <c r="AA8" i="5"/>
  <c r="AA9" i="5"/>
  <c r="AA10" i="5"/>
  <c r="AA11" i="5"/>
  <c r="AA12" i="5"/>
  <c r="AA13" i="5"/>
  <c r="AA14" i="5"/>
  <c r="AA15" i="5"/>
  <c r="AA16" i="5"/>
  <c r="AA17" i="5"/>
  <c r="AA18" i="5"/>
  <c r="AA19" i="5"/>
  <c r="AA21" i="5"/>
  <c r="AA22" i="5"/>
  <c r="AA23" i="5"/>
  <c r="AA24" i="5"/>
  <c r="AA25" i="5"/>
  <c r="AA7" i="5"/>
  <c r="V26" i="5"/>
  <c r="U25" i="5"/>
  <c r="U26" i="5"/>
  <c r="T24" i="5"/>
  <c r="T25" i="5"/>
  <c r="T26" i="5"/>
  <c r="S23" i="5"/>
  <c r="S24" i="5"/>
  <c r="S25" i="5"/>
  <c r="S26" i="5"/>
  <c r="R22" i="5"/>
  <c r="R23" i="5"/>
  <c r="R24" i="5"/>
  <c r="R25" i="5"/>
  <c r="R26" i="5"/>
  <c r="Q21" i="5"/>
  <c r="Q22" i="5"/>
  <c r="Q23" i="5"/>
  <c r="Q24" i="5"/>
  <c r="Q25" i="5"/>
  <c r="Q26" i="5"/>
  <c r="P20" i="5"/>
  <c r="P21" i="5"/>
  <c r="P22" i="5"/>
  <c r="P23" i="5"/>
  <c r="P24" i="5"/>
  <c r="P25" i="5"/>
  <c r="P26" i="5"/>
  <c r="O19" i="5"/>
  <c r="O20" i="5"/>
  <c r="O21" i="5"/>
  <c r="O22" i="5"/>
  <c r="O23" i="5"/>
  <c r="O24" i="5"/>
  <c r="O25" i="5"/>
  <c r="O26" i="5"/>
  <c r="N18" i="5"/>
  <c r="N19" i="5"/>
  <c r="N20" i="5"/>
  <c r="N21" i="5"/>
  <c r="N22" i="5"/>
  <c r="N23" i="5"/>
  <c r="N24" i="5"/>
  <c r="N25" i="5"/>
  <c r="N26" i="5"/>
  <c r="M17" i="5"/>
  <c r="M18" i="5"/>
  <c r="M19" i="5"/>
  <c r="M20" i="5"/>
  <c r="M21" i="5"/>
  <c r="M22" i="5"/>
  <c r="M23" i="5"/>
  <c r="M24" i="5"/>
  <c r="M25" i="5"/>
  <c r="M26" i="5"/>
  <c r="L16" i="5"/>
  <c r="L17" i="5"/>
  <c r="L18" i="5"/>
  <c r="L19" i="5"/>
  <c r="L20" i="5"/>
  <c r="L21" i="5"/>
  <c r="L22" i="5"/>
  <c r="L23" i="5"/>
  <c r="L24" i="5"/>
  <c r="L25" i="5"/>
  <c r="L26" i="5"/>
  <c r="K15" i="5"/>
  <c r="K16" i="5"/>
  <c r="K17" i="5"/>
  <c r="K18" i="5"/>
  <c r="K19" i="5"/>
  <c r="K20" i="5"/>
  <c r="K21" i="5"/>
  <c r="K22" i="5"/>
  <c r="K23" i="5"/>
  <c r="K24" i="5"/>
  <c r="K25" i="5"/>
  <c r="K26" i="5"/>
  <c r="J14" i="5"/>
  <c r="J15" i="5"/>
  <c r="J16" i="5"/>
  <c r="J17" i="5"/>
  <c r="J18" i="5"/>
  <c r="J19" i="5"/>
  <c r="J20" i="5"/>
  <c r="J21" i="5"/>
  <c r="J22" i="5"/>
  <c r="J23" i="5"/>
  <c r="J24" i="5"/>
  <c r="J25" i="5"/>
  <c r="J26" i="5"/>
  <c r="I13" i="5"/>
  <c r="I14" i="5"/>
  <c r="I15" i="5"/>
  <c r="I16" i="5"/>
  <c r="I17" i="5"/>
  <c r="I18" i="5"/>
  <c r="I19" i="5"/>
  <c r="I20" i="5"/>
  <c r="I21" i="5"/>
  <c r="I22" i="5"/>
  <c r="I23" i="5"/>
  <c r="I24" i="5"/>
  <c r="I25" i="5"/>
  <c r="I26" i="5"/>
  <c r="H12" i="5"/>
  <c r="H13" i="5"/>
  <c r="H14" i="5"/>
  <c r="H15" i="5"/>
  <c r="H16" i="5"/>
  <c r="H17" i="5"/>
  <c r="H18" i="5"/>
  <c r="H19" i="5"/>
  <c r="H20" i="5"/>
  <c r="H21" i="5"/>
  <c r="H22" i="5"/>
  <c r="H23" i="5"/>
  <c r="H24" i="5"/>
  <c r="H25" i="5"/>
  <c r="H26" i="5"/>
  <c r="G11" i="5"/>
  <c r="G12" i="5"/>
  <c r="G13" i="5"/>
  <c r="G14" i="5"/>
  <c r="G15" i="5"/>
  <c r="G16" i="5"/>
  <c r="G17" i="5"/>
  <c r="G18" i="5"/>
  <c r="G19" i="5"/>
  <c r="G20" i="5"/>
  <c r="G21" i="5"/>
  <c r="G22" i="5"/>
  <c r="G23" i="5"/>
  <c r="G24" i="5"/>
  <c r="G25" i="5"/>
  <c r="G26" i="5"/>
  <c r="F10" i="5"/>
  <c r="F11" i="5"/>
  <c r="F12" i="5"/>
  <c r="F13" i="5"/>
  <c r="F14" i="5"/>
  <c r="F15" i="5"/>
  <c r="F16" i="5"/>
  <c r="F17" i="5"/>
  <c r="F18" i="5"/>
  <c r="F19" i="5"/>
  <c r="F20" i="5"/>
  <c r="F21" i="5"/>
  <c r="F22" i="5"/>
  <c r="F23" i="5"/>
  <c r="F24" i="5"/>
  <c r="F25" i="5"/>
  <c r="F26" i="5"/>
  <c r="E9" i="5"/>
  <c r="E10" i="5"/>
  <c r="E11" i="5"/>
  <c r="E12" i="5"/>
  <c r="E13" i="5"/>
  <c r="E14" i="5"/>
  <c r="E15" i="5"/>
  <c r="E16" i="5"/>
  <c r="E17" i="5"/>
  <c r="E18" i="5"/>
  <c r="E19" i="5"/>
  <c r="E20" i="5"/>
  <c r="E21" i="5"/>
  <c r="E22" i="5"/>
  <c r="E23" i="5"/>
  <c r="E24" i="5"/>
  <c r="E25" i="5"/>
  <c r="E26" i="5"/>
  <c r="D9" i="5"/>
  <c r="D10" i="5"/>
  <c r="D11" i="5"/>
  <c r="D12" i="5"/>
  <c r="D13" i="5"/>
  <c r="D14" i="5"/>
  <c r="D15" i="5"/>
  <c r="D16" i="5"/>
  <c r="D17" i="5"/>
  <c r="D18" i="5"/>
  <c r="D19" i="5"/>
  <c r="D20" i="5"/>
  <c r="D21" i="5"/>
  <c r="D22" i="5"/>
  <c r="D23" i="5"/>
  <c r="D24" i="5"/>
  <c r="D25" i="5"/>
  <c r="D26" i="5"/>
  <c r="D27" i="5"/>
  <c r="D8" i="5"/>
  <c r="E27" i="5"/>
  <c r="F27" i="5"/>
  <c r="G27" i="5"/>
  <c r="H27" i="5"/>
  <c r="I27" i="5"/>
  <c r="J27" i="5"/>
  <c r="K27" i="5"/>
  <c r="L27" i="5"/>
  <c r="M27" i="5"/>
  <c r="N27" i="5"/>
  <c r="O27" i="5"/>
  <c r="P27" i="5"/>
  <c r="Q27" i="5"/>
  <c r="R27" i="5"/>
  <c r="S27" i="5"/>
  <c r="T27" i="5"/>
  <c r="U27" i="5"/>
  <c r="V27" i="5"/>
  <c r="W27" i="5"/>
  <c r="C8" i="5"/>
  <c r="C9" i="5"/>
  <c r="C10" i="5"/>
  <c r="C11" i="5"/>
  <c r="C12" i="5"/>
  <c r="C13" i="5"/>
  <c r="C14" i="5"/>
  <c r="C15" i="5"/>
  <c r="C16" i="5"/>
  <c r="C17" i="5"/>
  <c r="C18" i="5"/>
  <c r="C19" i="5"/>
  <c r="C20" i="5"/>
  <c r="C21" i="5"/>
  <c r="C22" i="5"/>
  <c r="C23" i="5"/>
  <c r="C24" i="5"/>
  <c r="C25" i="5"/>
  <c r="C26" i="5"/>
  <c r="C27" i="5"/>
  <c r="C7" i="5"/>
  <c r="B9" i="2"/>
  <c r="C7" i="4"/>
  <c r="D7" i="4"/>
  <c r="E7" i="4"/>
  <c r="F7" i="4"/>
  <c r="G7" i="4"/>
  <c r="H7" i="4"/>
  <c r="I7" i="4"/>
  <c r="J7" i="4"/>
  <c r="K7" i="4"/>
  <c r="L7" i="4"/>
  <c r="M7" i="4"/>
  <c r="N7" i="4"/>
  <c r="O7" i="4"/>
  <c r="P7" i="4"/>
  <c r="Q7" i="4"/>
  <c r="R7" i="4"/>
  <c r="S7" i="4"/>
  <c r="T7" i="4"/>
  <c r="U7" i="4"/>
  <c r="V7" i="4"/>
  <c r="W7" i="4"/>
  <c r="B7" i="4"/>
  <c r="A9" i="4"/>
  <c r="A10" i="4"/>
  <c r="A11" i="4"/>
  <c r="A12" i="4"/>
  <c r="A13" i="4"/>
  <c r="A14" i="4"/>
  <c r="A15" i="4"/>
  <c r="A16" i="4"/>
  <c r="A17" i="4"/>
  <c r="A18" i="4"/>
  <c r="A19" i="4"/>
  <c r="A20" i="4"/>
  <c r="A21" i="4"/>
  <c r="A22" i="4"/>
  <c r="A23" i="4"/>
  <c r="A24" i="4"/>
  <c r="A25" i="4"/>
  <c r="A26" i="4"/>
  <c r="A27" i="4"/>
  <c r="A28" i="4"/>
  <c r="A29" i="4"/>
  <c r="A8" i="4"/>
  <c r="C7" i="3"/>
  <c r="D7" i="3"/>
  <c r="E7" i="3"/>
  <c r="F7" i="3"/>
  <c r="G7" i="3"/>
  <c r="H7" i="3"/>
  <c r="I7" i="3"/>
  <c r="J7" i="3"/>
  <c r="K7" i="3"/>
  <c r="L7" i="3"/>
  <c r="M7" i="3"/>
  <c r="N7" i="3"/>
  <c r="O7" i="3"/>
  <c r="P7" i="3"/>
  <c r="Q7" i="3"/>
  <c r="R7" i="3"/>
  <c r="S7" i="3"/>
  <c r="T7" i="3"/>
  <c r="U7" i="3"/>
  <c r="V7" i="3"/>
  <c r="W7" i="3"/>
  <c r="B7" i="3"/>
  <c r="A9" i="3"/>
  <c r="A10" i="3"/>
  <c r="A11" i="3"/>
  <c r="A12" i="3"/>
  <c r="A13" i="3"/>
  <c r="A14" i="3"/>
  <c r="A15" i="3"/>
  <c r="A16" i="3"/>
  <c r="A17" i="3"/>
  <c r="A18" i="3"/>
  <c r="A19" i="3"/>
  <c r="A20" i="3"/>
  <c r="A21" i="3"/>
  <c r="A22" i="3"/>
  <c r="A23" i="3"/>
  <c r="A24" i="3"/>
  <c r="A25" i="3"/>
  <c r="A26" i="3"/>
  <c r="A27" i="3"/>
  <c r="A28" i="3"/>
  <c r="A29" i="3"/>
  <c r="A8" i="3"/>
  <c r="V29" i="2"/>
  <c r="U29" i="2"/>
  <c r="T29" i="2"/>
  <c r="S29" i="2"/>
  <c r="R29" i="2"/>
  <c r="Q29" i="2"/>
  <c r="P29" i="2"/>
  <c r="O29" i="2"/>
  <c r="N29" i="2"/>
  <c r="M29" i="2"/>
  <c r="L29" i="2"/>
  <c r="K29" i="2"/>
  <c r="J29" i="2"/>
  <c r="I29" i="2"/>
  <c r="H29" i="2"/>
  <c r="G29" i="2"/>
  <c r="F29" i="2"/>
  <c r="E29" i="2"/>
  <c r="D29" i="2"/>
  <c r="C29" i="2"/>
  <c r="B29" i="2"/>
  <c r="U28" i="2"/>
  <c r="T28" i="2"/>
  <c r="S28" i="2"/>
  <c r="R28" i="2"/>
  <c r="Q28" i="2"/>
  <c r="P28" i="2"/>
  <c r="O28" i="2"/>
  <c r="N28" i="2"/>
  <c r="M28" i="2"/>
  <c r="L28" i="2"/>
  <c r="K28" i="2"/>
  <c r="J28" i="2"/>
  <c r="I28" i="2"/>
  <c r="H28" i="2"/>
  <c r="G28" i="2"/>
  <c r="F28" i="2"/>
  <c r="E28" i="2"/>
  <c r="D28" i="2"/>
  <c r="C28" i="2"/>
  <c r="B28" i="2"/>
  <c r="T27" i="2"/>
  <c r="S27" i="2"/>
  <c r="R27" i="2"/>
  <c r="Q27" i="2"/>
  <c r="P27" i="2"/>
  <c r="O27" i="2"/>
  <c r="N27" i="2"/>
  <c r="M27" i="2"/>
  <c r="L27" i="2"/>
  <c r="K27" i="2"/>
  <c r="J27" i="2"/>
  <c r="I27" i="2"/>
  <c r="H27" i="2"/>
  <c r="G27" i="2"/>
  <c r="F27" i="2"/>
  <c r="E27" i="2"/>
  <c r="D27" i="2"/>
  <c r="C27" i="2"/>
  <c r="B27" i="2"/>
  <c r="S26" i="2"/>
  <c r="R26" i="2"/>
  <c r="Q26" i="2"/>
  <c r="P26" i="2"/>
  <c r="O26" i="2"/>
  <c r="N26" i="2"/>
  <c r="M26" i="2"/>
  <c r="L26" i="2"/>
  <c r="K26" i="2"/>
  <c r="J26" i="2"/>
  <c r="I26" i="2"/>
  <c r="H26" i="2"/>
  <c r="G26" i="2"/>
  <c r="F26" i="2"/>
  <c r="E26" i="2"/>
  <c r="D26" i="2"/>
  <c r="C26" i="2"/>
  <c r="B26" i="2"/>
  <c r="R25" i="2"/>
  <c r="Q25" i="2"/>
  <c r="P25" i="2"/>
  <c r="O25" i="2"/>
  <c r="N25" i="2"/>
  <c r="M25" i="2"/>
  <c r="L25" i="2"/>
  <c r="K25" i="2"/>
  <c r="J25" i="2"/>
  <c r="I25" i="2"/>
  <c r="H25" i="2"/>
  <c r="G25" i="2"/>
  <c r="F25" i="2"/>
  <c r="E25" i="2"/>
  <c r="D25" i="2"/>
  <c r="C25" i="2"/>
  <c r="B25" i="2"/>
  <c r="Q24" i="2"/>
  <c r="P24" i="2"/>
  <c r="O24" i="2"/>
  <c r="N24" i="2"/>
  <c r="M24" i="2"/>
  <c r="L24" i="2"/>
  <c r="K24" i="2"/>
  <c r="J24" i="2"/>
  <c r="I24" i="2"/>
  <c r="H24" i="2"/>
  <c r="G24" i="2"/>
  <c r="F24" i="2"/>
  <c r="E24" i="2"/>
  <c r="D24" i="2"/>
  <c r="C24" i="2"/>
  <c r="B24" i="2"/>
  <c r="P23"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N21" i="2"/>
  <c r="M21" i="2"/>
  <c r="L21" i="2"/>
  <c r="K21" i="2"/>
  <c r="J21" i="2"/>
  <c r="I21" i="2"/>
  <c r="H21" i="2"/>
  <c r="G21" i="2"/>
  <c r="F21" i="2"/>
  <c r="E21" i="2"/>
  <c r="D21" i="2"/>
  <c r="C21" i="2"/>
  <c r="B21" i="2"/>
  <c r="M20" i="2"/>
  <c r="L20" i="2"/>
  <c r="K20" i="2"/>
  <c r="J20" i="2"/>
  <c r="I20" i="2"/>
  <c r="H20" i="2"/>
  <c r="G20" i="2"/>
  <c r="F20" i="2"/>
  <c r="E20" i="2"/>
  <c r="D20" i="2"/>
  <c r="C20" i="2"/>
  <c r="B20" i="2"/>
  <c r="L19" i="2"/>
  <c r="K19" i="2"/>
  <c r="J19" i="2"/>
  <c r="I19" i="2"/>
  <c r="H19" i="2"/>
  <c r="G19" i="2"/>
  <c r="F19" i="2"/>
  <c r="E19" i="2"/>
  <c r="D19" i="2"/>
  <c r="C19" i="2"/>
  <c r="B19" i="2"/>
  <c r="K18" i="2"/>
  <c r="J18" i="2"/>
  <c r="I18" i="2"/>
  <c r="H18" i="2"/>
  <c r="G18" i="2"/>
  <c r="F18" i="2"/>
  <c r="E18" i="2"/>
  <c r="D18" i="2"/>
  <c r="C18" i="2"/>
  <c r="B18" i="2"/>
  <c r="J17" i="2"/>
  <c r="I17" i="2"/>
  <c r="H17" i="2"/>
  <c r="G17" i="2"/>
  <c r="F17" i="2"/>
  <c r="E17" i="2"/>
  <c r="D17" i="2"/>
  <c r="C17" i="2"/>
  <c r="B17" i="2"/>
  <c r="I16" i="2"/>
  <c r="H16" i="2"/>
  <c r="G16" i="2"/>
  <c r="F16" i="2"/>
  <c r="E16" i="2"/>
  <c r="D16" i="2"/>
  <c r="C16" i="2"/>
  <c r="B16" i="2"/>
  <c r="H15" i="2"/>
  <c r="G15" i="2"/>
  <c r="F15" i="2"/>
  <c r="E15" i="2"/>
  <c r="D15" i="2"/>
  <c r="C15" i="2"/>
  <c r="B15" i="2"/>
  <c r="G14" i="2"/>
  <c r="F14" i="2"/>
  <c r="E14" i="2"/>
  <c r="D14" i="2"/>
  <c r="C14" i="2"/>
  <c r="B14" i="2"/>
  <c r="F13" i="2"/>
  <c r="E13" i="2"/>
  <c r="D13" i="2"/>
  <c r="C13" i="2"/>
  <c r="B13" i="2"/>
  <c r="E12" i="2"/>
  <c r="D12" i="2"/>
  <c r="C12" i="2"/>
  <c r="B12" i="2"/>
  <c r="D11" i="2"/>
  <c r="C11" i="2"/>
  <c r="B11" i="2"/>
  <c r="C10" i="2"/>
  <c r="B10" i="2"/>
  <c r="Q29" i="3"/>
  <c r="R29" i="3"/>
  <c r="S29" i="3"/>
  <c r="T29" i="3"/>
  <c r="U29" i="3"/>
  <c r="Q28" i="3"/>
  <c r="R28" i="3"/>
  <c r="S28" i="3"/>
  <c r="T28" i="3"/>
  <c r="Q27" i="3"/>
  <c r="R27" i="3"/>
  <c r="S27" i="3"/>
  <c r="Q26" i="3"/>
  <c r="R26" i="3"/>
  <c r="Q25" i="3"/>
  <c r="L24" i="3"/>
  <c r="M24" i="3"/>
  <c r="N24" i="3"/>
  <c r="O24" i="3"/>
  <c r="P24" i="3"/>
  <c r="L25" i="3"/>
  <c r="M25" i="3"/>
  <c r="N25" i="3"/>
  <c r="O25" i="3"/>
  <c r="P25" i="3"/>
  <c r="L26" i="3"/>
  <c r="M26" i="3"/>
  <c r="N26" i="3"/>
  <c r="O26" i="3"/>
  <c r="P26" i="3"/>
  <c r="L27" i="3"/>
  <c r="M27" i="3"/>
  <c r="N27" i="3"/>
  <c r="O27" i="3"/>
  <c r="P27" i="3"/>
  <c r="L28" i="3"/>
  <c r="M28" i="3"/>
  <c r="N28" i="3"/>
  <c r="O28" i="3"/>
  <c r="P28" i="3"/>
  <c r="L29" i="3"/>
  <c r="M29" i="3"/>
  <c r="N29" i="3"/>
  <c r="O29" i="3"/>
  <c r="P29" i="3"/>
  <c r="L23" i="3"/>
  <c r="M23" i="3"/>
  <c r="N23" i="3"/>
  <c r="O23" i="3"/>
  <c r="L22" i="3"/>
  <c r="M22" i="3"/>
  <c r="N22" i="3"/>
  <c r="L21" i="3"/>
  <c r="M21" i="3"/>
  <c r="L20" i="3"/>
  <c r="I19" i="3"/>
  <c r="J19" i="3"/>
  <c r="K19" i="3"/>
  <c r="I20" i="3"/>
  <c r="J20" i="3"/>
  <c r="K20" i="3"/>
  <c r="I21" i="3"/>
  <c r="J21" i="3"/>
  <c r="K21" i="3"/>
  <c r="I22" i="3"/>
  <c r="J22" i="3"/>
  <c r="K22" i="3"/>
  <c r="I23" i="3"/>
  <c r="J23" i="3"/>
  <c r="K23" i="3"/>
  <c r="I24" i="3"/>
  <c r="J24" i="3"/>
  <c r="K24" i="3"/>
  <c r="I25" i="3"/>
  <c r="J25" i="3"/>
  <c r="K25" i="3"/>
  <c r="I26" i="3"/>
  <c r="J26" i="3"/>
  <c r="K26" i="3"/>
  <c r="I27" i="3"/>
  <c r="J27" i="3"/>
  <c r="K27" i="3"/>
  <c r="I28" i="3"/>
  <c r="J28" i="3"/>
  <c r="K28" i="3"/>
  <c r="I29" i="3"/>
  <c r="J29" i="3"/>
  <c r="K29" i="3"/>
  <c r="I18" i="3"/>
  <c r="J18" i="3"/>
  <c r="K18" i="3"/>
  <c r="I17" i="3"/>
  <c r="J17" i="3"/>
  <c r="I16" i="3"/>
  <c r="E16" i="3"/>
  <c r="F16" i="3"/>
  <c r="G16" i="3"/>
  <c r="H16" i="3"/>
  <c r="E17" i="3"/>
  <c r="F17" i="3"/>
  <c r="G17" i="3"/>
  <c r="H17" i="3"/>
  <c r="E18" i="3"/>
  <c r="F18" i="3"/>
  <c r="G18" i="3"/>
  <c r="H18" i="3"/>
  <c r="E19" i="3"/>
  <c r="F19" i="3"/>
  <c r="G19" i="3"/>
  <c r="H19" i="3"/>
  <c r="E20" i="3"/>
  <c r="F20" i="3"/>
  <c r="G20" i="3"/>
  <c r="H20" i="3"/>
  <c r="E21" i="3"/>
  <c r="F21" i="3"/>
  <c r="G21" i="3"/>
  <c r="H21" i="3"/>
  <c r="E22" i="3"/>
  <c r="F22" i="3"/>
  <c r="G22" i="3"/>
  <c r="H22" i="3"/>
  <c r="E23" i="3"/>
  <c r="F23" i="3"/>
  <c r="G23" i="3"/>
  <c r="H23" i="3"/>
  <c r="E24" i="3"/>
  <c r="F24" i="3"/>
  <c r="G24" i="3"/>
  <c r="H24" i="3"/>
  <c r="E25" i="3"/>
  <c r="F25" i="3"/>
  <c r="G25" i="3"/>
  <c r="H25" i="3"/>
  <c r="E26" i="3"/>
  <c r="F26" i="3"/>
  <c r="G26" i="3"/>
  <c r="H26" i="3"/>
  <c r="E27" i="3"/>
  <c r="F27" i="3"/>
  <c r="G27" i="3"/>
  <c r="H27" i="3"/>
  <c r="E28" i="3"/>
  <c r="F28" i="3"/>
  <c r="G28" i="3"/>
  <c r="H28" i="3"/>
  <c r="E29" i="3"/>
  <c r="F29" i="3"/>
  <c r="G29" i="3"/>
  <c r="H29" i="3"/>
  <c r="E15" i="3"/>
  <c r="F15" i="3"/>
  <c r="G15" i="3"/>
  <c r="H15" i="3"/>
  <c r="E14" i="3"/>
  <c r="F14" i="3"/>
  <c r="G14" i="3"/>
  <c r="E13" i="3"/>
  <c r="F13" i="3"/>
  <c r="E12" i="3"/>
  <c r="D12" i="3"/>
  <c r="D13" i="3"/>
  <c r="D14" i="3"/>
  <c r="D15" i="3"/>
  <c r="D16" i="3"/>
  <c r="D17" i="3"/>
  <c r="D18" i="3"/>
  <c r="D19" i="3"/>
  <c r="D20" i="3"/>
  <c r="D21" i="3"/>
  <c r="D22" i="3"/>
  <c r="D23" i="3"/>
  <c r="D24" i="3"/>
  <c r="D25" i="3"/>
  <c r="D26" i="3"/>
  <c r="D27" i="3"/>
  <c r="D28" i="3"/>
  <c r="D29" i="3"/>
  <c r="D11" i="3"/>
  <c r="C11" i="3"/>
  <c r="C12" i="3"/>
  <c r="C13" i="3"/>
  <c r="C14" i="3"/>
  <c r="C15" i="3"/>
  <c r="C16" i="3"/>
  <c r="C17" i="3"/>
  <c r="C18" i="3"/>
  <c r="C19" i="3"/>
  <c r="C20" i="3"/>
  <c r="C21" i="3"/>
  <c r="C22" i="3"/>
  <c r="C23" i="3"/>
  <c r="C24" i="3"/>
  <c r="C25" i="3"/>
  <c r="C26" i="3"/>
  <c r="C27" i="3"/>
  <c r="C28" i="3"/>
  <c r="C29" i="3"/>
  <c r="C10" i="3"/>
  <c r="B10" i="3"/>
  <c r="B11" i="3"/>
  <c r="B12" i="3"/>
  <c r="B13" i="3"/>
  <c r="B14" i="3"/>
  <c r="B15" i="3"/>
  <c r="B16" i="3"/>
  <c r="B17" i="3"/>
  <c r="B18" i="3"/>
  <c r="B19" i="3"/>
  <c r="B20" i="3"/>
  <c r="B21" i="3"/>
  <c r="B22" i="3"/>
  <c r="B23" i="3"/>
  <c r="B24" i="3"/>
  <c r="B25" i="3"/>
  <c r="B26" i="3"/>
  <c r="B27" i="3"/>
  <c r="B28" i="3"/>
  <c r="B29" i="3"/>
  <c r="B9" i="3"/>
  <c r="B9" i="4"/>
  <c r="F13" i="4"/>
  <c r="C13" i="4"/>
  <c r="D13" i="4"/>
  <c r="E13" i="4"/>
  <c r="C14" i="4"/>
  <c r="D14" i="4"/>
  <c r="E14" i="4"/>
  <c r="G15" i="1"/>
  <c r="B15" i="1"/>
  <c r="Q24" i="4"/>
  <c r="Q25" i="4"/>
  <c r="R25" i="4"/>
  <c r="Q26" i="4"/>
  <c r="R26" i="4"/>
  <c r="S26" i="4"/>
  <c r="Q27" i="4"/>
  <c r="R27" i="4"/>
  <c r="S27" i="4"/>
  <c r="T27" i="4"/>
  <c r="Q28" i="4"/>
  <c r="R28" i="4"/>
  <c r="S28" i="4"/>
  <c r="T28" i="4"/>
  <c r="U28" i="4"/>
  <c r="V29" i="4"/>
  <c r="Q29" i="4"/>
  <c r="R29" i="4"/>
  <c r="S29" i="4"/>
  <c r="T29" i="4"/>
  <c r="U29" i="4"/>
  <c r="L24" i="4"/>
  <c r="M24" i="4"/>
  <c r="N24" i="4"/>
  <c r="O24" i="4"/>
  <c r="P24" i="4"/>
  <c r="L25" i="4"/>
  <c r="M25" i="4"/>
  <c r="N25" i="4"/>
  <c r="O25" i="4"/>
  <c r="P25" i="4"/>
  <c r="L26" i="4"/>
  <c r="M26" i="4"/>
  <c r="N26" i="4"/>
  <c r="O26" i="4"/>
  <c r="P26" i="4"/>
  <c r="L27" i="4"/>
  <c r="M27" i="4"/>
  <c r="N27" i="4"/>
  <c r="O27" i="4"/>
  <c r="P27" i="4"/>
  <c r="L28" i="4"/>
  <c r="M28" i="4"/>
  <c r="N28" i="4"/>
  <c r="O28" i="4"/>
  <c r="P28" i="4"/>
  <c r="L29" i="4"/>
  <c r="M29" i="4"/>
  <c r="N29" i="4"/>
  <c r="O29" i="4"/>
  <c r="P29" i="4"/>
  <c r="L23" i="4"/>
  <c r="M23" i="4"/>
  <c r="N23" i="4"/>
  <c r="O23" i="4"/>
  <c r="P23" i="4"/>
  <c r="L22" i="4"/>
  <c r="M22" i="4"/>
  <c r="N22" i="4"/>
  <c r="O22" i="4"/>
  <c r="L21" i="4"/>
  <c r="M21" i="4"/>
  <c r="N21" i="4"/>
  <c r="L20" i="4"/>
  <c r="M20" i="4"/>
  <c r="L19" i="4"/>
  <c r="H29" i="4"/>
  <c r="I29" i="4"/>
  <c r="J29" i="4"/>
  <c r="K29" i="4"/>
  <c r="H21" i="4"/>
  <c r="I21" i="4"/>
  <c r="J21" i="4"/>
  <c r="K21" i="4"/>
  <c r="H22" i="4"/>
  <c r="I22" i="4"/>
  <c r="J22" i="4"/>
  <c r="K22" i="4"/>
  <c r="H23" i="4"/>
  <c r="I23" i="4"/>
  <c r="J23" i="4"/>
  <c r="K23" i="4"/>
  <c r="H24" i="4"/>
  <c r="I24" i="4"/>
  <c r="J24" i="4"/>
  <c r="K24" i="4"/>
  <c r="H25" i="4"/>
  <c r="I25" i="4"/>
  <c r="J25" i="4"/>
  <c r="K25" i="4"/>
  <c r="H26" i="4"/>
  <c r="I26" i="4"/>
  <c r="J26" i="4"/>
  <c r="K26" i="4"/>
  <c r="H27" i="4"/>
  <c r="I27" i="4"/>
  <c r="J27" i="4"/>
  <c r="K27" i="4"/>
  <c r="H28" i="4"/>
  <c r="I28" i="4"/>
  <c r="J28" i="4"/>
  <c r="K28" i="4"/>
  <c r="H19" i="4"/>
  <c r="I19" i="4"/>
  <c r="J19" i="4"/>
  <c r="K19" i="4"/>
  <c r="H20" i="4"/>
  <c r="I20" i="4"/>
  <c r="J20" i="4"/>
  <c r="K20" i="4"/>
  <c r="H18" i="4"/>
  <c r="I18" i="4"/>
  <c r="J18" i="4"/>
  <c r="K18" i="4"/>
  <c r="H17" i="4"/>
  <c r="I17" i="4"/>
  <c r="J17" i="4"/>
  <c r="H16" i="4"/>
  <c r="I16" i="4"/>
  <c r="H15" i="4"/>
  <c r="G22" i="4"/>
  <c r="G23" i="4"/>
  <c r="G24" i="4"/>
  <c r="G25" i="4"/>
  <c r="G26" i="4"/>
  <c r="G27" i="4"/>
  <c r="G28" i="4"/>
  <c r="G29" i="4"/>
  <c r="G15" i="4"/>
  <c r="G16" i="4"/>
  <c r="G17" i="4"/>
  <c r="G18" i="4"/>
  <c r="G19" i="4"/>
  <c r="G20" i="4"/>
  <c r="G21" i="4"/>
  <c r="G14" i="4"/>
  <c r="F19" i="4"/>
  <c r="F20" i="4"/>
  <c r="F21" i="4"/>
  <c r="F22" i="4"/>
  <c r="F23" i="4"/>
  <c r="F24" i="4"/>
  <c r="F25" i="4"/>
  <c r="F26" i="4"/>
  <c r="F27" i="4"/>
  <c r="F28" i="4"/>
  <c r="F29" i="4"/>
  <c r="F18" i="4"/>
  <c r="F14" i="4"/>
  <c r="F15" i="4"/>
  <c r="F16" i="4"/>
  <c r="F17" i="4"/>
  <c r="E15" i="4"/>
  <c r="E16" i="4"/>
  <c r="E17" i="4"/>
  <c r="E18" i="4"/>
  <c r="E19" i="4"/>
  <c r="E20" i="4"/>
  <c r="E21" i="4"/>
  <c r="E22" i="4"/>
  <c r="E23" i="4"/>
  <c r="E24" i="4"/>
  <c r="E25" i="4"/>
  <c r="E26" i="4"/>
  <c r="E27" i="4"/>
  <c r="E28" i="4"/>
  <c r="E29" i="4"/>
  <c r="E12" i="4"/>
  <c r="C12" i="4"/>
  <c r="D12" i="4"/>
  <c r="C15" i="4"/>
  <c r="D15" i="4"/>
  <c r="C16" i="4"/>
  <c r="D16" i="4"/>
  <c r="C17" i="4"/>
  <c r="D17" i="4"/>
  <c r="L15" i="1"/>
  <c r="C18" i="4"/>
  <c r="D18" i="4"/>
  <c r="C19" i="4"/>
  <c r="D19" i="4"/>
  <c r="C20" i="4"/>
  <c r="D20" i="4"/>
  <c r="C21" i="4"/>
  <c r="D21" i="4"/>
  <c r="C22" i="4"/>
  <c r="D22" i="4"/>
  <c r="C23" i="4"/>
  <c r="D23" i="4"/>
  <c r="C24" i="4"/>
  <c r="D24" i="4"/>
  <c r="C25" i="4"/>
  <c r="D25" i="4"/>
  <c r="C26" i="4"/>
  <c r="D26" i="4"/>
  <c r="C27" i="4"/>
  <c r="D27" i="4"/>
  <c r="C28" i="4"/>
  <c r="D28" i="4"/>
  <c r="C29" i="4"/>
  <c r="D29" i="4"/>
  <c r="D11" i="4"/>
  <c r="B11" i="4"/>
  <c r="C11" i="4"/>
  <c r="B12" i="4"/>
  <c r="B13" i="4"/>
  <c r="B14" i="4"/>
  <c r="B15" i="4"/>
  <c r="B16" i="4"/>
  <c r="B17" i="4"/>
  <c r="B18" i="4"/>
  <c r="B19" i="4"/>
  <c r="B20" i="4"/>
  <c r="B21" i="4"/>
  <c r="B22" i="4"/>
  <c r="B23" i="4"/>
  <c r="B24" i="4"/>
  <c r="B25" i="4"/>
  <c r="B26" i="4"/>
  <c r="B27" i="4"/>
  <c r="B28" i="4"/>
  <c r="B29" i="4"/>
  <c r="C10" i="4"/>
  <c r="B10" i="4"/>
  <c r="M20" i="3"/>
  <c r="N21" i="3"/>
  <c r="T27" i="3"/>
  <c r="P23" i="3"/>
  <c r="L19" i="3"/>
  <c r="S26" i="3"/>
  <c r="R25" i="3"/>
  <c r="V29" i="3"/>
  <c r="O22" i="3"/>
  <c r="Q24" i="3"/>
  <c r="U28" i="3"/>
  <c r="AB23" i="5"/>
  <c r="AB15" i="5"/>
  <c r="AB13" i="5"/>
  <c r="AB8" i="5"/>
  <c r="AB20" i="5"/>
  <c r="AB14" i="5"/>
  <c r="AB27" i="5"/>
  <c r="AB9" i="5"/>
  <c r="AB17" i="5"/>
  <c r="AB24" i="5"/>
  <c r="AB26" i="5"/>
  <c r="AB19" i="5"/>
  <c r="AB22" i="5"/>
  <c r="AB12" i="5"/>
  <c r="AB11" i="5"/>
  <c r="AB16" i="5"/>
  <c r="AB10" i="5"/>
  <c r="AB21" i="5"/>
  <c r="AB25" i="5"/>
  <c r="AB18" i="5"/>
  <c r="AC18" i="5"/>
  <c r="AC11" i="5"/>
  <c r="AC15" i="5"/>
  <c r="AC16" i="5"/>
  <c r="AC27" i="5"/>
  <c r="AC14" i="5"/>
  <c r="AC19" i="5"/>
  <c r="AC22" i="5"/>
  <c r="AC25" i="5"/>
  <c r="AC23" i="5"/>
  <c r="AC26" i="5"/>
  <c r="AC12" i="5"/>
  <c r="AC17" i="5"/>
  <c r="AC21" i="5"/>
  <c r="AC13" i="5"/>
  <c r="AC24" i="5"/>
  <c r="AC9" i="5"/>
  <c r="AC20" i="5"/>
  <c r="AC10" i="5"/>
  <c r="AD25" i="5"/>
  <c r="AD18" i="5"/>
  <c r="AD22" i="5"/>
  <c r="AD26" i="5"/>
  <c r="AD23" i="5"/>
  <c r="AD21" i="5"/>
  <c r="AD20" i="5"/>
  <c r="AD14" i="5"/>
  <c r="AD24" i="5"/>
  <c r="AD15" i="5"/>
  <c r="AD27" i="5"/>
  <c r="AD13" i="5"/>
  <c r="AD10" i="5"/>
  <c r="AD11" i="5"/>
  <c r="AD16" i="5"/>
  <c r="AD12" i="5"/>
  <c r="AD19" i="5"/>
  <c r="AD17" i="5"/>
  <c r="AE21" i="5"/>
  <c r="AE16" i="5"/>
  <c r="AE25" i="5"/>
  <c r="AE14" i="5"/>
  <c r="AE12" i="5"/>
  <c r="AE26" i="5"/>
  <c r="AE22" i="5"/>
  <c r="AE11" i="5"/>
  <c r="AE17" i="5"/>
  <c r="AE27" i="5"/>
  <c r="AE19" i="5"/>
  <c r="AE23" i="5"/>
  <c r="AE24" i="5"/>
  <c r="AE13" i="5"/>
  <c r="AE15" i="5"/>
  <c r="AE18" i="5"/>
  <c r="AE20" i="5"/>
  <c r="AF23" i="5"/>
  <c r="AF26" i="5"/>
  <c r="AF16" i="5"/>
  <c r="AF25" i="5"/>
  <c r="AF27" i="5"/>
  <c r="AF12" i="5"/>
  <c r="AF19" i="5"/>
  <c r="AF18" i="5"/>
  <c r="AF14" i="5"/>
  <c r="AF24" i="5"/>
  <c r="AF21" i="5"/>
  <c r="AF15" i="5"/>
  <c r="AF20" i="5"/>
  <c r="AF13" i="5"/>
  <c r="AF17" i="5"/>
  <c r="AF22" i="5"/>
  <c r="AG14" i="5"/>
  <c r="AG25" i="5"/>
  <c r="AG20" i="5"/>
  <c r="AG17" i="5"/>
  <c r="AG18" i="5"/>
  <c r="AG16" i="5"/>
  <c r="AG15" i="5"/>
  <c r="AG19" i="5"/>
  <c r="AG21" i="5"/>
  <c r="AG26" i="5"/>
  <c r="AG22" i="5"/>
  <c r="AG27" i="5"/>
  <c r="AG13" i="5"/>
  <c r="AG24" i="5"/>
  <c r="AG23" i="5"/>
  <c r="AH19" i="5"/>
  <c r="AH23" i="5"/>
  <c r="AH15" i="5"/>
  <c r="AH14" i="5"/>
  <c r="AH25" i="5"/>
  <c r="AH27" i="5"/>
  <c r="AH21" i="5"/>
  <c r="AH17" i="5"/>
  <c r="AH16" i="5"/>
  <c r="AH22" i="5"/>
  <c r="AH26" i="5"/>
  <c r="AH24" i="5"/>
  <c r="AH18" i="5"/>
  <c r="AH20" i="5"/>
  <c r="AI25" i="5"/>
  <c r="AI26" i="5"/>
  <c r="AI21" i="5"/>
  <c r="AI15" i="5"/>
  <c r="AI18" i="5"/>
  <c r="AI27" i="5"/>
  <c r="AI17" i="5"/>
  <c r="AI23" i="5"/>
  <c r="AI19" i="5"/>
  <c r="AI16" i="5"/>
  <c r="AI20" i="5"/>
  <c r="AI24" i="5"/>
  <c r="AI22" i="5"/>
  <c r="AJ19" i="5"/>
  <c r="AJ20" i="5"/>
  <c r="AJ27" i="5"/>
  <c r="AJ21" i="5"/>
  <c r="AJ17" i="5"/>
  <c r="AJ24" i="5"/>
  <c r="AJ23" i="5"/>
  <c r="AJ25" i="5"/>
  <c r="AJ16" i="5"/>
  <c r="AJ18" i="5"/>
  <c r="AJ26" i="5"/>
  <c r="AJ22" i="5"/>
  <c r="AK20" i="5"/>
  <c r="AK25" i="5"/>
  <c r="AK17" i="5"/>
  <c r="AK24" i="5"/>
  <c r="AK27" i="5"/>
  <c r="AK19" i="5"/>
  <c r="AK18" i="5"/>
  <c r="AK22" i="5"/>
  <c r="AK21" i="5"/>
  <c r="AK23" i="5"/>
  <c r="AK26" i="5"/>
  <c r="AL22" i="5"/>
  <c r="AL23" i="5"/>
  <c r="AL19" i="5"/>
  <c r="AL18" i="5"/>
  <c r="AL20" i="5"/>
  <c r="AL24" i="5"/>
  <c r="AL21" i="5"/>
  <c r="AL27" i="5"/>
  <c r="AL26" i="5"/>
  <c r="AL25" i="5"/>
  <c r="AM19" i="5"/>
  <c r="AM21" i="5"/>
  <c r="AM23" i="5"/>
  <c r="AM27" i="5"/>
  <c r="AM25" i="5"/>
  <c r="AM22" i="5"/>
  <c r="AM20" i="5"/>
  <c r="AM24" i="5"/>
  <c r="AM26" i="5"/>
  <c r="AN21" i="5"/>
  <c r="AN20" i="5"/>
  <c r="AN27" i="5"/>
  <c r="AN22" i="5"/>
  <c r="AN23" i="5"/>
  <c r="AN26" i="5"/>
  <c r="AN24" i="5"/>
  <c r="AN25" i="5"/>
  <c r="AO21" i="5"/>
  <c r="AO24" i="5"/>
  <c r="AO25" i="5"/>
  <c r="AO26" i="5"/>
  <c r="AO27" i="5"/>
  <c r="AO22" i="5"/>
  <c r="AO23" i="5"/>
  <c r="AP22" i="5"/>
  <c r="AP25" i="5"/>
  <c r="AP26" i="5"/>
  <c r="AP27" i="5"/>
  <c r="AP23" i="5"/>
  <c r="AP24" i="5"/>
  <c r="AQ24" i="5"/>
  <c r="AQ27" i="5"/>
  <c r="AQ26" i="5"/>
  <c r="AQ23" i="5"/>
  <c r="AQ25" i="5"/>
  <c r="AR27" i="5"/>
  <c r="AR24" i="5"/>
  <c r="AR25" i="5"/>
  <c r="AR26" i="5"/>
  <c r="AS27" i="5"/>
  <c r="AS25" i="5"/>
  <c r="AS26" i="5"/>
  <c r="AT26" i="5"/>
  <c r="AT27" i="5"/>
  <c r="AU27" i="5"/>
  <c r="AZ26" i="5"/>
  <c r="AZ13" i="5"/>
  <c r="AZ22" i="5"/>
  <c r="AZ24" i="5"/>
  <c r="AZ25" i="5"/>
  <c r="AZ23" i="5"/>
  <c r="AZ19" i="5"/>
  <c r="AZ14" i="5"/>
  <c r="AZ10" i="5"/>
  <c r="AZ27" i="5"/>
  <c r="AZ16" i="5"/>
  <c r="AZ12" i="5"/>
  <c r="AZ17" i="5"/>
  <c r="AZ21" i="5"/>
  <c r="AZ18" i="5"/>
  <c r="AZ9" i="5"/>
  <c r="AZ20" i="5"/>
  <c r="AZ15" i="5"/>
  <c r="AZ11" i="5"/>
  <c r="AZ8" i="5"/>
  <c r="BA12" i="5"/>
  <c r="BA16" i="5"/>
  <c r="BA17" i="5"/>
  <c r="BA11" i="5"/>
  <c r="BA23" i="5"/>
  <c r="BA25" i="5"/>
  <c r="BA10" i="5"/>
  <c r="BA20" i="5"/>
  <c r="BA27" i="5"/>
  <c r="BA24" i="5"/>
  <c r="BA21" i="5"/>
  <c r="BA19" i="5"/>
  <c r="BA14" i="5"/>
  <c r="BA22" i="5"/>
  <c r="BA15" i="5"/>
  <c r="BA9" i="5"/>
  <c r="BA13" i="5"/>
  <c r="BA26" i="5"/>
  <c r="BA18" i="5"/>
  <c r="BB25" i="5"/>
  <c r="BB15" i="5"/>
  <c r="BB13" i="5"/>
  <c r="BB10" i="5"/>
  <c r="BB11" i="5"/>
  <c r="BB21" i="5"/>
  <c r="BB19" i="5"/>
  <c r="BB22" i="5"/>
  <c r="BB12" i="5"/>
  <c r="BB24" i="5"/>
  <c r="BB20" i="5"/>
  <c r="BB23" i="5"/>
  <c r="BB27" i="5"/>
  <c r="BB14" i="5"/>
  <c r="BB26" i="5"/>
  <c r="BB16" i="5"/>
  <c r="BB18" i="5"/>
  <c r="BB17" i="5"/>
  <c r="BC11" i="5"/>
  <c r="BC26" i="5"/>
  <c r="BC25" i="5"/>
  <c r="BC17" i="5"/>
  <c r="BC15" i="5"/>
  <c r="BC12" i="5"/>
  <c r="BC16" i="5"/>
  <c r="BC27" i="5"/>
  <c r="BC19" i="5"/>
  <c r="BC20" i="5"/>
  <c r="BC22" i="5"/>
  <c r="BC13" i="5"/>
  <c r="BC18" i="5"/>
  <c r="BC14" i="5"/>
  <c r="BC23" i="5"/>
  <c r="BC24" i="5"/>
  <c r="BC21" i="5"/>
  <c r="BD22" i="5"/>
  <c r="BD21" i="5"/>
  <c r="BD20" i="5"/>
  <c r="BD13" i="5"/>
  <c r="BD18" i="5"/>
  <c r="BD27" i="5"/>
  <c r="BD24" i="5"/>
  <c r="BD19" i="5"/>
  <c r="BD16" i="5"/>
  <c r="BD12" i="5"/>
  <c r="BD25" i="5"/>
  <c r="BD23" i="5"/>
  <c r="BD15" i="5"/>
  <c r="BD26" i="5"/>
  <c r="BD14" i="5"/>
  <c r="BD17" i="5"/>
  <c r="BE16" i="5"/>
  <c r="BE27" i="5"/>
  <c r="BE17" i="5"/>
  <c r="BE24" i="5"/>
  <c r="BE19" i="5"/>
  <c r="BE26" i="5"/>
  <c r="BE18" i="5"/>
  <c r="BE22" i="5"/>
  <c r="BE25" i="5"/>
  <c r="BE20" i="5"/>
  <c r="BE13" i="5"/>
  <c r="BE14" i="5"/>
  <c r="BE21" i="5"/>
  <c r="BE15" i="5"/>
  <c r="BE23" i="5"/>
  <c r="BF14" i="5"/>
  <c r="BF27" i="5"/>
  <c r="BF21" i="5"/>
  <c r="BF22" i="5"/>
  <c r="BF18" i="5"/>
  <c r="BF23" i="5"/>
  <c r="BF20" i="5"/>
  <c r="BF16" i="5"/>
  <c r="BF26" i="5"/>
  <c r="BF25" i="5"/>
  <c r="BF19" i="5"/>
  <c r="BF15" i="5"/>
  <c r="BF24" i="5"/>
  <c r="BF17" i="5"/>
  <c r="BG20" i="5"/>
  <c r="BG18" i="5"/>
  <c r="BG25" i="5"/>
  <c r="BG21" i="5"/>
  <c r="BG15" i="5"/>
  <c r="BG23" i="5"/>
  <c r="BG22" i="5"/>
  <c r="BG16" i="5"/>
  <c r="BG27" i="5"/>
  <c r="BG17" i="5"/>
  <c r="BG26" i="5"/>
  <c r="BG24" i="5"/>
  <c r="BG19" i="5"/>
  <c r="BH27" i="5"/>
  <c r="BH17" i="5"/>
  <c r="BH24" i="5"/>
  <c r="BH25" i="5"/>
  <c r="BH20" i="5"/>
  <c r="BH23" i="5"/>
  <c r="BH26" i="5"/>
  <c r="BH19" i="5"/>
  <c r="BH22" i="5"/>
  <c r="BH16" i="5"/>
  <c r="BH21" i="5"/>
  <c r="BH18" i="5"/>
  <c r="BI18" i="5"/>
  <c r="BI24" i="5"/>
  <c r="BI25" i="5"/>
  <c r="BI20" i="5"/>
  <c r="BI23" i="5"/>
  <c r="BI26" i="5"/>
  <c r="BI27" i="5"/>
  <c r="BI22" i="5"/>
  <c r="BI21" i="5"/>
  <c r="BI19" i="5"/>
  <c r="BI17" i="5"/>
  <c r="BJ20" i="5"/>
  <c r="BJ21" i="5"/>
  <c r="BJ27" i="5"/>
  <c r="BJ22" i="5"/>
  <c r="BJ25" i="5"/>
  <c r="BJ19" i="5"/>
  <c r="BJ24" i="5"/>
  <c r="BJ18" i="5"/>
  <c r="BJ26" i="5"/>
  <c r="BJ23" i="5"/>
  <c r="BK22" i="5"/>
  <c r="BK23" i="5"/>
  <c r="BK19" i="5"/>
  <c r="BK25" i="5"/>
  <c r="BK21" i="5"/>
  <c r="BK24" i="5"/>
  <c r="BK20" i="5"/>
  <c r="BK27" i="5"/>
  <c r="BK26" i="5"/>
  <c r="BL27" i="5"/>
  <c r="BL24" i="5"/>
  <c r="BL20" i="5"/>
  <c r="BL26" i="5"/>
  <c r="BL23" i="5"/>
  <c r="BL25" i="5"/>
  <c r="BL21" i="5"/>
  <c r="BL22" i="5"/>
  <c r="BM24" i="5"/>
  <c r="BM21" i="5"/>
  <c r="BM23" i="5"/>
  <c r="BM25" i="5"/>
  <c r="BM22" i="5"/>
  <c r="BM26" i="5"/>
  <c r="BM27" i="5"/>
  <c r="BN24" i="5"/>
  <c r="BN22" i="5"/>
  <c r="BN25" i="5"/>
  <c r="BN23" i="5"/>
  <c r="BN27" i="5"/>
  <c r="BN26" i="5"/>
  <c r="BO24" i="5"/>
  <c r="BO23" i="5"/>
  <c r="BO25" i="5"/>
  <c r="BO26" i="5"/>
  <c r="BO27" i="5"/>
  <c r="BP26" i="5"/>
  <c r="BP24" i="5"/>
  <c r="BP25" i="5"/>
  <c r="BP27" i="5"/>
  <c r="BQ25" i="5"/>
  <c r="BQ26" i="5"/>
  <c r="BQ27" i="5"/>
  <c r="BR26" i="5"/>
  <c r="BR27" i="5"/>
  <c r="BS27" i="5"/>
  <c r="D5" i="2" l="1"/>
  <c r="D5" i="3"/>
  <c r="D5" i="4"/>
</calcChain>
</file>

<file path=xl/sharedStrings.xml><?xml version="1.0" encoding="utf-8"?>
<sst xmlns="http://schemas.openxmlformats.org/spreadsheetml/2006/main" count="1073" uniqueCount="186">
  <si>
    <t>ENA Open Networks - Interactive Revenue Stacking Tool v1.0</t>
  </si>
  <si>
    <t>Choose one service</t>
  </si>
  <si>
    <t>Balancing Market (BM)</t>
  </si>
  <si>
    <t>Choose another service</t>
  </si>
  <si>
    <t>Static Firm Frequency Response (SFFR)</t>
  </si>
  <si>
    <t xml:space="preserve">Co-delivery </t>
  </si>
  <si>
    <t>Splitting</t>
  </si>
  <si>
    <t xml:space="preserve">Jumping </t>
  </si>
  <si>
    <t>Being paid multiple revenues using the same MW, in the same time period, in the same direction.</t>
  </si>
  <si>
    <t>Being paid multiple revenues from different MWs, from the same asset, in the same time period.</t>
  </si>
  <si>
    <t>Being paid multiple revenues from the same asset, in different time periods (adjacent or non-adjacent).</t>
  </si>
  <si>
    <t xml:space="preserve">Revenue Stacking Summary </t>
  </si>
  <si>
    <t>Co-delivery</t>
  </si>
  <si>
    <t>ESO</t>
  </si>
  <si>
    <t>DNO</t>
  </si>
  <si>
    <t>CM</t>
  </si>
  <si>
    <t>WM</t>
  </si>
  <si>
    <t>BM</t>
  </si>
  <si>
    <t>BR</t>
  </si>
  <si>
    <t>QR</t>
  </si>
  <si>
    <t>SR</t>
  </si>
  <si>
    <t>STOR</t>
  </si>
  <si>
    <t>DC</t>
  </si>
  <si>
    <t>DM</t>
  </si>
  <si>
    <t>DR</t>
  </si>
  <si>
    <t>SFFR</t>
  </si>
  <si>
    <t>MWD</t>
  </si>
  <si>
    <t>LCM</t>
  </si>
  <si>
    <t>DFS</t>
  </si>
  <si>
    <t>PR</t>
  </si>
  <si>
    <t>SO</t>
  </si>
  <si>
    <t>OU (2 &amp; 15 Mins)</t>
  </si>
  <si>
    <t>OU (WA)</t>
  </si>
  <si>
    <t>SA+OU (2 mins)</t>
  </si>
  <si>
    <t>SA+OU (DA)</t>
  </si>
  <si>
    <t>VA+OU (2 &amp; 15 mins)</t>
  </si>
  <si>
    <t>VA+OU (DA &amp; WA)</t>
  </si>
  <si>
    <t/>
  </si>
  <si>
    <t xml:space="preserve"> </t>
  </si>
  <si>
    <t xml:space="preserve">Key </t>
  </si>
  <si>
    <t>Abbreviations</t>
  </si>
  <si>
    <t>N/A</t>
  </si>
  <si>
    <t xml:space="preserve">Capacity Market </t>
  </si>
  <si>
    <t>Explicit Yes</t>
  </si>
  <si>
    <t xml:space="preserve">Wholesale Market </t>
  </si>
  <si>
    <t>Implicit Yes</t>
  </si>
  <si>
    <t xml:space="preserve">Balancing Market </t>
  </si>
  <si>
    <t>Implicit No</t>
  </si>
  <si>
    <t xml:space="preserve">Balancing Reserve </t>
  </si>
  <si>
    <t>Explicit No</t>
  </si>
  <si>
    <t xml:space="preserve">Quick Reserve </t>
  </si>
  <si>
    <t xml:space="preserve">No Data </t>
  </si>
  <si>
    <t xml:space="preserve">Slow Reserve </t>
  </si>
  <si>
    <t>Same direction action</t>
  </si>
  <si>
    <t>SD</t>
  </si>
  <si>
    <t xml:space="preserve">Short Term Operating Reserve </t>
  </si>
  <si>
    <t xml:space="preserve">Dynamic Containment </t>
  </si>
  <si>
    <t xml:space="preserve">Definitions </t>
  </si>
  <si>
    <t xml:space="preserve">Dynamic Moderation </t>
  </si>
  <si>
    <t xml:space="preserve">Explicit </t>
  </si>
  <si>
    <t>Rules or guidance explicitly state that revenues can or cannot be stacked across services.</t>
  </si>
  <si>
    <t xml:space="preserve">Dynamic Regulation </t>
  </si>
  <si>
    <t xml:space="preserve">Implicit </t>
  </si>
  <si>
    <t>Based on research, it is likely the services can or cannot stack, without explicit statements.</t>
  </si>
  <si>
    <t xml:space="preserve">Static Firm Frequency Response </t>
  </si>
  <si>
    <t xml:space="preserve">MW Dispatch </t>
  </si>
  <si>
    <t xml:space="preserve">Local Constraint Market </t>
  </si>
  <si>
    <t xml:space="preserve">Demand Flexibility Service </t>
  </si>
  <si>
    <t xml:space="preserve">Peak load reduction </t>
  </si>
  <si>
    <t xml:space="preserve">Scheduled Utilisation </t>
  </si>
  <si>
    <t xml:space="preserve">Operational Utilisation </t>
  </si>
  <si>
    <t xml:space="preserve">Scheduled Availability + Operational Utilisation </t>
  </si>
  <si>
    <t xml:space="preserve">Variable Availability + Operational Utilisation </t>
  </si>
  <si>
    <t>Revenue Stacking Definitions</t>
  </si>
  <si>
    <r>
      <t>Revenue stacking</t>
    </r>
    <r>
      <rPr>
        <sz val="10"/>
        <color rgb="FF454546"/>
        <rFont val="Arial"/>
        <family val="2"/>
      </rPr>
      <t>: receiving multiple revenues from different markets/services with a single asset.</t>
    </r>
  </si>
  <si>
    <t xml:space="preserve">The import and export capacity of storage is deemed to be different capacity. Therefore, a storage device providing DCH and DCL is splitting its capacity. </t>
  </si>
  <si>
    <t xml:space="preserve">Similarly positive and negative actions are deemed different capacity. Therefore, providing wholesale market position and negative reserve would be splitting. </t>
  </si>
  <si>
    <t xml:space="preserve">            </t>
  </si>
  <si>
    <t>Jumping</t>
  </si>
  <si>
    <t>Exclusions</t>
  </si>
  <si>
    <t>This tab identifies any assumptions or exclusions from the revenue stacking tool.</t>
  </si>
  <si>
    <t xml:space="preserve">Markets and Services </t>
  </si>
  <si>
    <t>Markets and services not included in this tool.</t>
  </si>
  <si>
    <t>Service</t>
  </si>
  <si>
    <t>Non-standard DNO services</t>
  </si>
  <si>
    <t>ESO Voltage services</t>
  </si>
  <si>
    <t>ESO Stability services</t>
  </si>
  <si>
    <t xml:space="preserve">ESO Network Services Procurement (Pathfinder) services </t>
  </si>
  <si>
    <t>ESO Constraint Management Intertrip services</t>
  </si>
  <si>
    <t xml:space="preserve">ESO Fast Reserve </t>
  </si>
  <si>
    <t>ESO Bilateral Trades</t>
  </si>
  <si>
    <t>ESO Restoration services</t>
  </si>
  <si>
    <t>ESO Mandatory Frequency Response</t>
  </si>
  <si>
    <t>Depth of analysis</t>
  </si>
  <si>
    <t xml:space="preserve">The level of detail in the analysis presented </t>
  </si>
  <si>
    <t>This tool presents analysis of market design to determine stackability. This includes but is not limited to comparison of service terms, procurement guidelines, procurement timelines, baselining methodologies and dispatch requirements.</t>
  </si>
  <si>
    <t xml:space="preserve">Therefore, the tool presents the stackability of services themselves and not whether it is economically benefitial to stack these services or how a specific technology would stack services. More detail is given below. </t>
  </si>
  <si>
    <t>Type</t>
  </si>
  <si>
    <t>Comment</t>
  </si>
  <si>
    <t xml:space="preserve">Economic feasibility </t>
  </si>
  <si>
    <t>Economic feasibility of stacking services has not been considered in the analysis.</t>
  </si>
  <si>
    <t xml:space="preserve">Technology specific operation </t>
  </si>
  <si>
    <t>Operational considerations for specific technologies have not been considered. All revenue stacking use cases are subject to technology capability and appropriate operational management.</t>
  </si>
  <si>
    <t>Asset size</t>
  </si>
  <si>
    <t>The size of assets likely to participate in services is not specified. Therefore, any size related considerations are not considered.</t>
  </si>
  <si>
    <t xml:space="preserve">Energy management </t>
  </si>
  <si>
    <t xml:space="preserve">Assets must comply with all energy management obligations when providing markets/services and revenue stacking. This analysis does not specify or consider the operation of energy limited assets. </t>
  </si>
  <si>
    <t>Location impacts</t>
  </si>
  <si>
    <t xml:space="preserve">This analysis did not consider locational aspects of ESO services. However, DNO services are inherently locational, which has been considered for revenue stacking of DSO and DSO services. </t>
  </si>
  <si>
    <t>Version</t>
  </si>
  <si>
    <t>Date of Issue</t>
  </si>
  <si>
    <t>Description</t>
  </si>
  <si>
    <t>V1.0</t>
  </si>
  <si>
    <t>Original Publication</t>
  </si>
  <si>
    <r>
      <t xml:space="preserve">NOTE: </t>
    </r>
    <r>
      <rPr>
        <sz val="22"/>
        <color rgb="FFC00000"/>
        <rFont val="Calibri"/>
        <family val="2"/>
        <scheme val="minor"/>
      </rPr>
      <t>only edit the top-right half of the table, the bottom half with automatically update</t>
    </r>
  </si>
  <si>
    <t>No Data Cell count:</t>
  </si>
  <si>
    <t>Capacity Market (CM)</t>
  </si>
  <si>
    <t>Wholesale Market (WM)</t>
  </si>
  <si>
    <t>Balancing Reserve (BR)</t>
  </si>
  <si>
    <t>Quick Reserve (QR)</t>
  </si>
  <si>
    <t>Slow Reserve (SR)</t>
  </si>
  <si>
    <t>Short Term Operating Reserve (STOR)</t>
  </si>
  <si>
    <t>Dynamic Containment (DC)</t>
  </si>
  <si>
    <t>Dynamic Moderation (DM)</t>
  </si>
  <si>
    <t>Dynamic Regulation (DR)</t>
  </si>
  <si>
    <t>MW Dispatch (MWD)</t>
  </si>
  <si>
    <t>Local Constraint Market (LCM)</t>
  </si>
  <si>
    <t>Demand Flexibility Service (DFS)</t>
  </si>
  <si>
    <t>Peak load reduction (PR)</t>
  </si>
  <si>
    <t>Scheduled Utilisation (SU)</t>
  </si>
  <si>
    <t>Operational Utilisation (OU) (2 &amp; 15 mins)</t>
  </si>
  <si>
    <t>Operational Utilisation (OU) (week ahead)</t>
  </si>
  <si>
    <t>Scheduled Availability + Operational Utilisation (SA+OU) (2 mins)</t>
  </si>
  <si>
    <t>Scheduled Availability + Operational Utilisation (SA+OU) (day-ahead)</t>
  </si>
  <si>
    <t>Variable Availability + Operational Utilisation (VA+OU) (2 &amp; 15 mins)</t>
  </si>
  <si>
    <t>Variable Availability + Operational Utilisation (VA+OU) (DA &amp; WA)</t>
  </si>
  <si>
    <t>N/A
Duplicate services entered</t>
  </si>
  <si>
    <t>N/A
Slow reserve is currently under development</t>
  </si>
  <si>
    <t>No Data</t>
  </si>
  <si>
    <t xml:space="preserve">Implicit No
DNO services are not included in Capacity Market Revelant Balancing Services (RBSs). Therefore, providers with CM contracts may be at risk of non-delivery if a CM notice is called. </t>
  </si>
  <si>
    <t xml:space="preserve">Explicit No
A single unit cannot sell the same MW to the ESO twice. </t>
  </si>
  <si>
    <t>Explicit No
LCM participants cannot be a BM unit or be active in the BM.</t>
  </si>
  <si>
    <t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t>
  </si>
  <si>
    <t>N/A
DNO services are locational, with only one service procured in any area.</t>
  </si>
  <si>
    <t>N/A
Providers that acquire capacity market contracts typically assign an assets whole capacity rather than only a proportion.</t>
  </si>
  <si>
    <t>Implicit Yes
LCM providers are subject to ABSVD to ensure no imbalance charges while particpating in the WM.</t>
  </si>
  <si>
    <t xml:space="preserve">Implicit Yes
Provider volumes are known in advance, enabling wholesale trading without causing imbalance. </t>
  </si>
  <si>
    <t xml:space="preserve">Implicit No
Real time dispatch may lead to exposure to imbalance. </t>
  </si>
  <si>
    <t xml:space="preserve">Explicit No
Currently, the ESO does not permit splitting of SFFR with other ESO services. We will review the stacking of static services with dynamic response services through the development of the enduring static service. </t>
  </si>
  <si>
    <t xml:space="preserve">Implicit Yes
Provider volumes are known in advance, enabling accurate FPNs for the BM. Splitting in the same direction likely viable, but would result in over-delivery on the DNO service. </t>
  </si>
  <si>
    <t xml:space="preserve">Explicit No
Real time utilisation of DSO service would impact 60-min/ FPN baselining requirement for ESO services, prohibiting splitting. </t>
  </si>
  <si>
    <t>Explicit No
At the moment, the ESO do not allow BR to be stacked with other Response and Reserve services.</t>
  </si>
  <si>
    <t>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t>
  </si>
  <si>
    <t>Implicit Yes
Committed STOR has strict service terms to be available for service windows, and PN's for purpose of baselining must be equal to or less than zero. But as Peak Reduction is for long-term demand reduction, which would have PNs below zero, FSPs may be able to stack with STOR for further demand reduction. This is likely to be in the same direction only.</t>
  </si>
  <si>
    <t xml:space="preserve">Implicit No
Committed STOR has strict service terms to be available for service windows, and PNs for purpose of baselining must be equal to or less than zero. Although there could be limited circumstance for splitting, instances for splitting may be rare and limited to demand reduction. </t>
  </si>
  <si>
    <t xml:space="preserve">Explicit Yes
The EAC auction platform allows providers to submit bids for a provide multiple services within a single time period. </t>
  </si>
  <si>
    <t>Explicit Yes
The EAC auction platform allows providers to split services.</t>
  </si>
  <si>
    <t xml:space="preserve">Implicit Yes
Peak reduction dispatch is agreed in advance. This should enable providers to deliver ESO response and reserve services in the same direction. Over-delivery on DNO obligation is likely. </t>
  </si>
  <si>
    <t xml:space="preserve">Explicit Yes
According to the current design for DFS 3.0. Assets will be able to revenue stack with DNO services for winter 24/25. This must be in the same direction to ensure both services requirements are met. </t>
  </si>
  <si>
    <t xml:space="preserve">Explicit Yes
According to the current design for DFS 3.0. Assets will be able to revenue stack with DNO services for winter 24/26. This must be in the same direction to ensure both services requirements are met. </t>
  </si>
  <si>
    <t xml:space="preserve">Explicit Yes
According to the current design for DFS 3.0. Assets will be able to revenue stack with DNO services for winter 24/27. This must be in the same direction to ensure both services requirements are met. </t>
  </si>
  <si>
    <t xml:space="preserve">Explicit Yes
According to the current design for DFS 3.0. Assets will be able to revenue stack with DNO services for winter 24/28. This must be in the same direction to ensure both services requirements are met. </t>
  </si>
  <si>
    <t xml:space="preserve">Explicit Yes
According to the current design for DFS 3.0. Assets will be able to revenue stack with DNO services for winter 24/29.This must be in the same direction to ensure both services requirements are met. </t>
  </si>
  <si>
    <t xml:space="preserve">Explicit Yes
According to the current design for DFS 3.0. Assets will be able to revenue stack with DNO services for winter 24/30. This must be in the same direction to ensure both services requirements are met. </t>
  </si>
  <si>
    <t xml:space="preserve">Explicit Yes
According to the current design for DFS 3.0. Assets will be able to revenue stack with DNO services for winter 24/31. This must be in the same direction to ensure both services requirements are met. </t>
  </si>
  <si>
    <t xml:space="preserve">Explicit Yes
According to the current design for DFS 3.0. Assets will be able to revenue stack with DNO services for winter 24/32. This must be in the same direction to ensure both services requirements are met. </t>
  </si>
  <si>
    <t xml:space="preserve">Jumping data </t>
  </si>
  <si>
    <t>N/A
Capacity Market is 24/7</t>
  </si>
  <si>
    <t>Implicit Yes
Potentailly possible, however, no pre-agreed availability creates challenges in trading wholesale markets.</t>
  </si>
  <si>
    <t xml:space="preserve">Explicit No
DFS cannot be stacked with ESO core services such as the BM, Response and Reserve. </t>
  </si>
  <si>
    <t>Implicit No
Close to real time actions with no availability may lead to overlapping dispatches.</t>
  </si>
  <si>
    <t>Explicit Yes
Week-ahead dispatch allows providers to plan their BM participation around their OU commitment.</t>
  </si>
  <si>
    <t>Explicit No
LCM participants cannot be a BM unit or be active in the BM, and you must be a BM unit to provide BR. Therefore, revenues from BR and LCM cannot be stacked.</t>
  </si>
  <si>
    <t xml:space="preserve">Implicit No
Real time dispatch could create risks if flexibility service providers don't know when they will be used. </t>
  </si>
  <si>
    <t>Explicit Yes
DNOs are able to remove assets from MWD dispatch, if they are already providing a DNO service.</t>
  </si>
  <si>
    <t>Implicit No
Jumping may not be viable for real time MW dispatch due to Primacy rules excluding the 'Restore' product.</t>
  </si>
  <si>
    <t>Explicit Yes
According to the current design for DFS 3.0. Assets will be able to revenue stack with DNO services for winter 24/25</t>
  </si>
  <si>
    <t>Explicit Yes
According to the current design for DFS 3.0. Assets will be able to revenue stack with DNO services for winter 24/26</t>
  </si>
  <si>
    <t>Explicit Yes
According to the current design for DFS 3.0. Assets will be able to revenue stack with DNO services for winter 24/27</t>
  </si>
  <si>
    <t>Explicit Yes
According to the current design for DFS 3.0. Assets will be able to revenue stack with DNO services for winter 24/28</t>
  </si>
  <si>
    <t>Explicit Yes
According to the current design for DFS 3.0. Assets will be able to revenue stack with DNO services for winter 24/29</t>
  </si>
  <si>
    <t>Explicit Yes
According to the current design for DFS 3.0. Assets will be able to revenue stack with DNO services for winter 24/30</t>
  </si>
  <si>
    <t>Explicit Yes
According to the current design for DFS 3.0. Assets will be able to revenue stack with DNO services for winter 24/31</t>
  </si>
  <si>
    <t>Explicit Yes
According to the current design for DFS 3.0. Assets will be able to revenue stack with DNO services for winter 24/32</t>
  </si>
  <si>
    <t xml:space="preserve">Explicit Yes </t>
  </si>
  <si>
    <t xml:space="preserve">N/A
DNO services are locational and only one version of this service will run in an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</si>
</sst>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b/>
      <sz val="14"/>
      <color theme="1"/>
      <name val="Calibri"/>
      <family val="2"/>
      <scheme val="minor"/>
    </font>
    <font>
      <b/>
      <sz val="20"/>
      <color theme="1"/>
      <name val="Calibri"/>
      <family val="2"/>
      <scheme val="minor"/>
    </font>
    <font>
      <sz val="8"/>
      <name val="Calibri"/>
      <family val="2"/>
      <scheme val="minor"/>
    </font>
    <font>
      <b/>
      <sz val="12"/>
      <color theme="1"/>
      <name val="Calibri"/>
      <family val="2"/>
      <scheme val="minor"/>
    </font>
    <font>
      <sz val="10"/>
      <color rgb="FF454546"/>
      <name val="Arial"/>
      <family val="2"/>
    </font>
    <font>
      <b/>
      <sz val="10"/>
      <color rgb="FF454546"/>
      <name val="Arial"/>
      <family val="2"/>
    </font>
    <font>
      <sz val="9"/>
      <color rgb="FF454546"/>
      <name val="Arial"/>
      <family val="2"/>
    </font>
    <font>
      <b/>
      <sz val="12"/>
      <color rgb="FFD43900"/>
      <name val="Arial"/>
      <family val="2"/>
    </font>
    <font>
      <sz val="11"/>
      <color rgb="FF3F3F3F"/>
      <name val="Calibri"/>
      <family val="2"/>
      <scheme val="minor"/>
    </font>
    <font>
      <b/>
      <sz val="18"/>
      <color rgb="FFD43900"/>
      <name val="Arial"/>
      <family val="2"/>
    </font>
    <font>
      <sz val="18"/>
      <color theme="1"/>
      <name val="Calibri"/>
      <family val="2"/>
      <scheme val="minor"/>
    </font>
    <font>
      <b/>
      <sz val="22"/>
      <color rgb="FFC00000"/>
      <name val="Calibri"/>
      <family val="2"/>
      <scheme val="minor"/>
    </font>
    <font>
      <sz val="22"/>
      <color rgb="FFC00000"/>
      <name val="Calibri"/>
      <family val="2"/>
      <scheme val="minor"/>
    </font>
    <font>
      <u/>
      <sz val="11"/>
      <color theme="10"/>
      <name val="Calibri"/>
      <family val="2"/>
      <scheme val="minor"/>
    </font>
    <font>
      <sz val="10"/>
      <color theme="1"/>
      <name val="Calibri"/>
      <family val="2"/>
      <scheme val="minor"/>
    </font>
  </fonts>
  <fills count="17">
    <fill>
      <patternFill patternType="none"/>
    </fill>
    <fill>
      <patternFill patternType="gray125"/>
    </fill>
    <fill>
      <patternFill patternType="solid">
        <fgColor rgb="FFFFCC99"/>
      </patternFill>
    </fill>
    <fill>
      <patternFill patternType="solid">
        <fgColor rgb="FFF2F2F2"/>
      </patternFill>
    </fill>
    <fill>
      <patternFill patternType="solid">
        <fgColor theme="5"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9"/>
        <bgColor indexed="64"/>
      </patternFill>
    </fill>
    <fill>
      <patternFill patternType="solid">
        <fgColor rgb="FFC00000"/>
        <bgColor indexed="64"/>
      </patternFill>
    </fill>
    <fill>
      <patternFill patternType="solid">
        <fgColor rgb="FFFFC9C9"/>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2"/>
        <bgColor indexed="64"/>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7">
    <xf numFmtId="0" fontId="0" fillId="0" borderId="0"/>
    <xf numFmtId="0" fontId="2" fillId="2" borderId="1" applyNumberFormat="0" applyAlignment="0" applyProtection="0"/>
    <xf numFmtId="0" fontId="3" fillId="3" borderId="2" applyNumberForma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8" fillId="0" borderId="0" applyNumberFormat="0" applyFill="0" applyBorder="0" applyAlignment="0" applyProtection="0"/>
  </cellStyleXfs>
  <cellXfs count="57">
    <xf numFmtId="0" fontId="0" fillId="0" borderId="0" xfId="0"/>
    <xf numFmtId="0" fontId="5" fillId="0" borderId="0" xfId="0" applyFont="1"/>
    <xf numFmtId="0" fontId="6" fillId="0" borderId="0" xfId="0" applyFont="1"/>
    <xf numFmtId="0" fontId="4" fillId="0" borderId="0" xfId="0" applyFont="1"/>
    <xf numFmtId="0" fontId="0" fillId="0" borderId="0" xfId="0" applyAlignment="1">
      <alignment wrapText="1"/>
    </xf>
    <xf numFmtId="0" fontId="8" fillId="0" borderId="0" xfId="0" applyFont="1"/>
    <xf numFmtId="0" fontId="0" fillId="8" borderId="0" xfId="0" applyFill="1"/>
    <xf numFmtId="0" fontId="4" fillId="8" borderId="0" xfId="0" applyFont="1" applyFill="1"/>
    <xf numFmtId="0" fontId="0" fillId="8" borderId="3" xfId="0" applyFill="1" applyBorder="1"/>
    <xf numFmtId="0" fontId="0" fillId="9" borderId="5" xfId="0" applyFill="1" applyBorder="1"/>
    <xf numFmtId="0" fontId="0" fillId="9" borderId="3" xfId="0" applyFill="1" applyBorder="1"/>
    <xf numFmtId="0" fontId="0" fillId="7" borderId="3" xfId="0" applyFill="1" applyBorder="1"/>
    <xf numFmtId="0" fontId="0" fillId="13" borderId="3" xfId="0" applyFill="1" applyBorder="1"/>
    <xf numFmtId="0" fontId="5" fillId="8" borderId="0" xfId="0" applyFont="1" applyFill="1"/>
    <xf numFmtId="0" fontId="0" fillId="8" borderId="6" xfId="0" applyFill="1" applyBorder="1"/>
    <xf numFmtId="0" fontId="0" fillId="9" borderId="4" xfId="0" applyFill="1" applyBorder="1"/>
    <xf numFmtId="0" fontId="0" fillId="8" borderId="0" xfId="0" quotePrefix="1" applyFill="1"/>
    <xf numFmtId="0" fontId="0" fillId="16" borderId="0" xfId="0" applyFill="1"/>
    <xf numFmtId="0" fontId="9" fillId="0" borderId="0" xfId="0" applyFont="1" applyAlignment="1">
      <alignment vertical="center"/>
    </xf>
    <xf numFmtId="0" fontId="6" fillId="8" borderId="0" xfId="0" applyFont="1" applyFill="1"/>
    <xf numFmtId="0" fontId="10" fillId="8" borderId="0" xfId="0" applyFont="1" applyFill="1" applyAlignment="1">
      <alignment vertical="center"/>
    </xf>
    <xf numFmtId="0" fontId="11" fillId="8" borderId="0" xfId="0" applyFont="1" applyFill="1" applyAlignment="1">
      <alignment vertical="center"/>
    </xf>
    <xf numFmtId="0" fontId="9" fillId="8" borderId="0" xfId="0" applyFont="1" applyFill="1" applyAlignment="1">
      <alignment vertical="center"/>
    </xf>
    <xf numFmtId="0" fontId="10" fillId="8" borderId="0" xfId="0" applyFont="1" applyFill="1" applyAlignment="1">
      <alignment horizontal="center" vertical="center"/>
    </xf>
    <xf numFmtId="0" fontId="12" fillId="8" borderId="0" xfId="0" applyFont="1" applyFill="1" applyAlignment="1">
      <alignment vertical="center"/>
    </xf>
    <xf numFmtId="0" fontId="4" fillId="16" borderId="0" xfId="0" applyFont="1" applyFill="1"/>
    <xf numFmtId="0" fontId="0" fillId="8" borderId="0" xfId="0" applyFill="1" applyAlignment="1">
      <alignment horizontal="left" vertical="top" wrapText="1"/>
    </xf>
    <xf numFmtId="0" fontId="0" fillId="8" borderId="0" xfId="0" applyFill="1" applyAlignment="1">
      <alignment wrapText="1"/>
    </xf>
    <xf numFmtId="0" fontId="14" fillId="8" borderId="0" xfId="0" applyFont="1" applyFill="1" applyAlignment="1">
      <alignment vertical="center"/>
    </xf>
    <xf numFmtId="0" fontId="15" fillId="8" borderId="0" xfId="0" applyFont="1" applyFill="1"/>
    <xf numFmtId="0" fontId="0" fillId="8" borderId="0" xfId="0" applyFill="1" applyAlignment="1">
      <alignment horizontal="left"/>
    </xf>
    <xf numFmtId="0" fontId="0" fillId="14" borderId="3" xfId="0" applyFill="1" applyBorder="1"/>
    <xf numFmtId="0" fontId="0" fillId="10" borderId="3" xfId="0" applyFill="1" applyBorder="1"/>
    <xf numFmtId="0" fontId="0" fillId="15" borderId="3" xfId="0" applyFill="1" applyBorder="1"/>
    <xf numFmtId="0" fontId="0" fillId="12" borderId="3" xfId="0" applyFill="1" applyBorder="1"/>
    <xf numFmtId="0" fontId="0" fillId="11" borderId="3" xfId="0" applyFill="1" applyBorder="1"/>
    <xf numFmtId="0" fontId="4" fillId="8" borderId="0" xfId="0" applyFont="1" applyFill="1" applyAlignment="1">
      <alignment wrapText="1"/>
    </xf>
    <xf numFmtId="0" fontId="0" fillId="8" borderId="0" xfId="0" applyFill="1" applyAlignment="1">
      <alignment horizontal="left" vertical="top"/>
    </xf>
    <xf numFmtId="0" fontId="16" fillId="0" borderId="0" xfId="0" applyFont="1"/>
    <xf numFmtId="0" fontId="18" fillId="8" borderId="0" xfId="6" applyFill="1"/>
    <xf numFmtId="0" fontId="19" fillId="8" borderId="3" xfId="0" applyFont="1" applyFill="1" applyBorder="1"/>
    <xf numFmtId="0" fontId="4" fillId="8" borderId="3" xfId="0" applyFont="1" applyFill="1" applyBorder="1" applyAlignment="1">
      <alignment horizontal="center"/>
    </xf>
    <xf numFmtId="0" fontId="6" fillId="8" borderId="0" xfId="0" applyFont="1" applyFill="1" applyAlignment="1">
      <alignment vertical="top"/>
    </xf>
    <xf numFmtId="0" fontId="0" fillId="8" borderId="0" xfId="0" applyFill="1" applyAlignment="1">
      <alignment vertical="top"/>
    </xf>
    <xf numFmtId="0" fontId="4" fillId="8" borderId="0" xfId="0" applyFont="1" applyFill="1" applyAlignment="1">
      <alignment vertical="top"/>
    </xf>
    <xf numFmtId="0" fontId="8" fillId="16" borderId="0" xfId="0" applyFont="1" applyFill="1" applyAlignment="1">
      <alignment vertical="top"/>
    </xf>
    <xf numFmtId="0" fontId="0" fillId="16" borderId="0" xfId="0" applyFill="1" applyAlignment="1">
      <alignment wrapText="1"/>
    </xf>
    <xf numFmtId="0" fontId="4" fillId="8" borderId="3" xfId="0" applyFont="1" applyFill="1" applyBorder="1"/>
    <xf numFmtId="0" fontId="0" fillId="0" borderId="0" xfId="0" applyAlignment="1">
      <alignment horizontal="center" vertical="center"/>
    </xf>
    <xf numFmtId="17" fontId="0" fillId="0" borderId="0" xfId="0" applyNumberFormat="1" applyAlignment="1">
      <alignment horizontal="center" vertical="center"/>
    </xf>
    <xf numFmtId="0" fontId="13" fillId="8" borderId="2" xfId="2" applyFont="1" applyFill="1" applyAlignment="1">
      <alignment horizontal="left" vertical="top" wrapText="1"/>
    </xf>
    <xf numFmtId="0" fontId="2" fillId="2" borderId="1" xfId="1" applyAlignment="1">
      <alignment horizontal="left"/>
    </xf>
    <xf numFmtId="0" fontId="0" fillId="8" borderId="0" xfId="0" applyFill="1" applyAlignment="1">
      <alignment horizontal="left" vertical="top" wrapText="1"/>
    </xf>
    <xf numFmtId="0" fontId="4" fillId="6" borderId="3" xfId="5" applyFont="1" applyBorder="1" applyAlignment="1">
      <alignment horizontal="center"/>
    </xf>
    <xf numFmtId="0" fontId="4" fillId="13" borderId="3" xfId="3" applyFont="1" applyFill="1" applyBorder="1" applyAlignment="1">
      <alignment horizontal="center"/>
    </xf>
    <xf numFmtId="0" fontId="4" fillId="5" borderId="3" xfId="4" applyFont="1" applyBorder="1" applyAlignment="1">
      <alignment horizontal="center"/>
    </xf>
    <xf numFmtId="0" fontId="4" fillId="9" borderId="3" xfId="4" applyFont="1" applyFill="1" applyBorder="1" applyAlignment="1">
      <alignment horizontal="center"/>
    </xf>
  </cellXfs>
  <cellStyles count="7">
    <cellStyle name="20% - Accent2" xfId="3" builtinId="34"/>
    <cellStyle name="20% - Accent3" xfId="4" builtinId="38"/>
    <cellStyle name="20% - Accent5" xfId="5" builtinId="46"/>
    <cellStyle name="Hyperlink" xfId="6" builtinId="8"/>
    <cellStyle name="Input" xfId="1" builtinId="20"/>
    <cellStyle name="Normal" xfId="0" builtinId="0"/>
    <cellStyle name="Output" xfId="2" builtinId="21"/>
  </cellStyles>
  <dxfs count="153">
    <dxf>
      <fill>
        <patternFill>
          <bgColor theme="2"/>
        </patternFill>
      </fill>
    </dxf>
    <dxf>
      <fill>
        <patternFill>
          <bgColor theme="5" tint="0.79998168889431442"/>
        </patternFill>
      </fill>
    </dxf>
    <dxf>
      <fill>
        <patternFill>
          <bgColor rgb="FFFF0000"/>
        </patternFill>
      </fill>
    </dxf>
    <dxf>
      <fill>
        <patternFill>
          <bgColor rgb="FFFF0000"/>
        </patternFill>
      </fill>
    </dxf>
    <dxf>
      <fill>
        <patternFill>
          <bgColor theme="5" tint="0.79998168889431442"/>
        </patternFill>
      </fill>
    </dxf>
    <dxf>
      <fill>
        <patternFill>
          <bgColor theme="2"/>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rgb="FFFF0000"/>
        </patternFill>
      </fill>
    </dxf>
    <dxf>
      <fill>
        <patternFill>
          <bgColor theme="5" tint="0.79998168889431442"/>
        </patternFill>
      </fill>
    </dxf>
    <dxf>
      <fill>
        <patternFill>
          <bgColor rgb="FFFF0000"/>
        </patternFill>
      </fill>
    </dxf>
    <dxf>
      <fill>
        <patternFill>
          <bgColor theme="2"/>
        </patternFill>
      </fill>
    </dxf>
    <dxf>
      <fill>
        <patternFill>
          <bgColor rgb="FFFF0000"/>
        </patternFill>
      </fill>
    </dxf>
    <dxf>
      <fill>
        <patternFill>
          <bgColor theme="2"/>
        </patternFill>
      </fill>
    </dxf>
    <dxf>
      <fill>
        <patternFill>
          <bgColor rgb="FFFF0000"/>
        </patternFill>
      </fill>
    </dxf>
    <dxf>
      <fill>
        <patternFill>
          <bgColor theme="2"/>
        </patternFill>
      </fill>
    </dxf>
    <dxf>
      <fill>
        <patternFill>
          <bgColor rgb="FFFF0000"/>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5" tint="0.79998168889431442"/>
        </patternFill>
      </fill>
    </dxf>
    <dxf>
      <font>
        <color rgb="FF006100"/>
      </font>
      <fill>
        <patternFill>
          <bgColor rgb="FFC6EF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theme="2"/>
        </patternFill>
      </fill>
    </dxf>
    <dxf>
      <fill>
        <patternFill>
          <bgColor theme="5" tint="0.7999816888943144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5" tint="0.79998168889431442"/>
        </patternFill>
      </fill>
    </dxf>
    <dxf>
      <fill>
        <patternFill>
          <bgColor theme="2"/>
        </patternFill>
      </fill>
    </dxf>
    <dxf>
      <fill>
        <patternFill>
          <bgColor rgb="FFFF0000"/>
        </patternFill>
      </fill>
    </dxf>
    <dxf>
      <fill>
        <patternFill>
          <bgColor theme="5" tint="0.79998168889431442"/>
        </patternFill>
      </fill>
    </dxf>
    <dxf>
      <fill>
        <patternFill>
          <bgColor theme="2"/>
        </patternFill>
      </fill>
    </dxf>
    <dxf>
      <fill>
        <patternFill>
          <bgColor theme="5" tint="0.79998168889431442"/>
        </patternFill>
      </fill>
    </dxf>
    <dxf>
      <fill>
        <patternFill>
          <bgColor rgb="FFFF0000"/>
        </patternFill>
      </fill>
    </dxf>
    <dxf>
      <fill>
        <patternFill>
          <bgColor theme="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rgb="FFFF0000"/>
        </patternFill>
      </fill>
    </dxf>
    <dxf>
      <fill>
        <patternFill>
          <bgColor theme="2"/>
        </patternFill>
      </fill>
    </dxf>
    <dxf>
      <fill>
        <patternFill>
          <bgColor rgb="FFFF0000"/>
        </patternFill>
      </fill>
    </dxf>
    <dxf>
      <fill>
        <patternFill>
          <bgColor theme="5" tint="0.7999816888943144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5" tint="0.79998168889431442"/>
        </patternFill>
      </fill>
    </dxf>
    <dxf>
      <fill>
        <patternFill>
          <bgColor theme="2"/>
        </patternFill>
      </fill>
    </dxf>
    <dxf>
      <fill>
        <patternFill>
          <bgColor theme="5" tint="0.79998168889431442"/>
        </patternFill>
      </fill>
    </dxf>
    <dxf>
      <fill>
        <patternFill>
          <bgColor rgb="FFFF0000"/>
        </patternFill>
      </fill>
    </dxf>
    <dxf>
      <fill>
        <patternFill>
          <bgColor theme="2"/>
        </patternFill>
      </fill>
    </dxf>
    <dxf>
      <fill>
        <patternFill>
          <bgColor theme="5" tint="0.79998168889431442"/>
        </patternFill>
      </fill>
    </dxf>
    <dxf>
      <fill>
        <patternFill>
          <bgColor theme="2"/>
        </patternFill>
      </fill>
    </dxf>
    <dxf>
      <fill>
        <patternFill>
          <bgColor theme="5" tint="0.79998168889431442"/>
        </patternFill>
      </fill>
    </dxf>
    <dxf>
      <fill>
        <patternFill>
          <bgColor rgb="FFFF0000"/>
        </patternFill>
      </fill>
    </dxf>
    <dxf>
      <fill>
        <patternFill>
          <bgColor theme="5" tint="0.79998168889431442"/>
        </patternFill>
      </fill>
    </dxf>
    <dxf>
      <fill>
        <patternFill>
          <bgColor theme="2"/>
        </patternFill>
      </fill>
    </dxf>
    <dxf>
      <fill>
        <patternFill>
          <bgColor rgb="FFFF0000"/>
        </patternFill>
      </fill>
    </dxf>
    <dxf>
      <fill>
        <patternFill>
          <bgColor theme="5" tint="0.79998168889431442"/>
        </patternFill>
      </fill>
    </dxf>
    <dxf>
      <fill>
        <patternFill>
          <bgColor rgb="FFFF0000"/>
        </patternFill>
      </fill>
    </dxf>
    <dxf>
      <fill>
        <patternFill>
          <bgColor theme="2"/>
        </patternFill>
      </fill>
    </dxf>
    <dxf>
      <fill>
        <patternFill>
          <bgColor theme="5" tint="0.79998168889431442"/>
        </patternFill>
      </fill>
    </dxf>
    <dxf>
      <fill>
        <patternFill>
          <bgColor theme="5" tint="0.79998168889431442"/>
        </patternFill>
      </fill>
    </dxf>
    <dxf>
      <fill>
        <patternFill>
          <bgColor theme="2"/>
        </patternFill>
      </fill>
    </dxf>
    <dxf>
      <fill>
        <patternFill>
          <bgColor theme="5" tint="0.79998168889431442"/>
        </patternFill>
      </fill>
    </dxf>
    <dxf>
      <fill>
        <patternFill>
          <bgColor rgb="FFFF0000"/>
        </patternFill>
      </fill>
    </dxf>
    <dxf>
      <fill>
        <patternFill>
          <bgColor rgb="FFFF0000"/>
        </patternFill>
      </fill>
    </dxf>
    <dxf>
      <fill>
        <patternFill>
          <bgColor theme="5" tint="0.79998168889431442"/>
        </patternFill>
      </fill>
    </dxf>
    <dxf>
      <fill>
        <patternFill>
          <bgColor theme="2"/>
        </patternFill>
      </fill>
    </dxf>
    <dxf>
      <fill>
        <patternFill>
          <bgColor theme="2"/>
        </patternFill>
      </fill>
    </dxf>
    <dxf>
      <fill>
        <patternFill>
          <bgColor rgb="FFFF0000"/>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rgb="FFFF0000"/>
        </patternFill>
      </fill>
    </dxf>
    <dxf>
      <fill>
        <patternFill>
          <bgColor theme="5" tint="0.79998168889431442"/>
        </patternFill>
      </fill>
    </dxf>
    <dxf>
      <fill>
        <patternFill>
          <bgColor theme="2"/>
        </patternFill>
      </fill>
    </dxf>
    <dxf>
      <fill>
        <patternFill>
          <bgColor rgb="FFFF0000"/>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theme="2"/>
        </patternFill>
      </fill>
    </dxf>
    <dxf>
      <fill>
        <patternFill>
          <bgColor rgb="FFFF0000"/>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5" tint="0.79998168889431442"/>
        </patternFill>
      </fill>
    </dxf>
    <dxf>
      <fill>
        <patternFill>
          <bgColor theme="2"/>
        </patternFill>
      </fill>
    </dxf>
    <dxf>
      <fill>
        <patternFill>
          <bgColor theme="2"/>
        </patternFill>
      </fill>
    </dxf>
    <dxf>
      <fill>
        <patternFill>
          <bgColor rgb="FFFF0000"/>
        </patternFill>
      </fill>
    </dxf>
    <dxf>
      <fill>
        <patternFill>
          <bgColor theme="5" tint="0.79998168889431442"/>
        </patternFill>
      </fill>
    </dxf>
    <dxf>
      <fill>
        <patternFill>
          <bgColor theme="5" tint="0.79998168889431442"/>
        </patternFill>
      </fill>
    </dxf>
    <dxf>
      <fill>
        <patternFill>
          <bgColor theme="2"/>
        </patternFill>
      </fill>
    </dxf>
    <dxf>
      <fill>
        <patternFill>
          <bgColor theme="5" tint="0.79998168889431442"/>
        </patternFill>
      </fill>
    </dxf>
    <dxf>
      <fill>
        <patternFill>
          <bgColor rgb="FFFF0000"/>
        </patternFill>
      </fill>
    </dxf>
    <dxf>
      <fill>
        <patternFill>
          <bgColor theme="2"/>
        </patternFill>
      </fill>
    </dxf>
    <dxf>
      <fill>
        <patternFill>
          <bgColor theme="5" tint="0.79998168889431442"/>
        </patternFill>
      </fill>
    </dxf>
    <dxf>
      <fill>
        <patternFill>
          <bgColor rgb="FFFF0000"/>
        </patternFill>
      </fill>
    </dxf>
    <dxf>
      <fill>
        <patternFill>
          <bgColor rgb="FFFF0000"/>
        </patternFill>
      </fill>
    </dxf>
    <dxf>
      <fill>
        <patternFill>
          <bgColor theme="9"/>
        </patternFill>
      </fill>
    </dxf>
    <dxf>
      <fill>
        <patternFill>
          <bgColor rgb="FFC00000"/>
        </patternFill>
      </fill>
    </dxf>
    <dxf>
      <fill>
        <patternFill>
          <bgColor theme="9" tint="0.59996337778862885"/>
        </patternFill>
      </fill>
    </dxf>
    <dxf>
      <fill>
        <patternFill>
          <bgColor rgb="FFFFC9C9"/>
        </patternFill>
      </fill>
    </dxf>
    <dxf>
      <fill>
        <patternFill>
          <bgColor theme="0" tint="-0.24994659260841701"/>
        </patternFill>
      </fill>
    </dxf>
    <dxf>
      <fill>
        <patternFill>
          <bgColor theme="9"/>
        </patternFill>
      </fill>
    </dxf>
    <dxf>
      <fill>
        <patternFill>
          <bgColor rgb="FFC00000"/>
        </patternFill>
      </fill>
    </dxf>
    <dxf>
      <fill>
        <patternFill>
          <bgColor theme="9" tint="0.59996337778862885"/>
        </patternFill>
      </fill>
    </dxf>
    <dxf>
      <fill>
        <patternFill>
          <bgColor rgb="FFFFC9C9"/>
        </patternFill>
      </fill>
    </dxf>
    <dxf>
      <fill>
        <patternFill>
          <bgColor theme="0" tint="-0.24994659260841701"/>
        </patternFill>
      </fill>
    </dxf>
    <dxf>
      <fill>
        <patternFill>
          <bgColor theme="9"/>
        </patternFill>
      </fill>
    </dxf>
    <dxf>
      <fill>
        <patternFill>
          <bgColor rgb="FFC00000"/>
        </patternFill>
      </fill>
    </dxf>
    <dxf>
      <fill>
        <patternFill>
          <bgColor theme="9" tint="0.59996337778862885"/>
        </patternFill>
      </fill>
    </dxf>
    <dxf>
      <fill>
        <patternFill>
          <bgColor rgb="FFFFC9C9"/>
        </patternFill>
      </fill>
    </dxf>
    <dxf>
      <fill>
        <patternFill>
          <bgColor theme="0" tint="-0.24994659260841701"/>
        </patternFill>
      </fill>
    </dxf>
    <dxf>
      <fill>
        <patternFill>
          <bgColor theme="9"/>
        </patternFill>
      </fill>
    </dxf>
    <dxf>
      <fill>
        <patternFill>
          <bgColor theme="9" tint="0.59996337778862885"/>
        </patternFill>
      </fill>
    </dxf>
    <dxf>
      <fill>
        <patternFill>
          <bgColor rgb="FFFFC9C9"/>
        </patternFill>
      </fill>
    </dxf>
    <dxf>
      <font>
        <color theme="0"/>
      </font>
      <fill>
        <patternFill>
          <bgColor rgb="FFC00000"/>
        </patternFill>
      </fill>
    </dxf>
    <dxf>
      <fill>
        <patternFill>
          <bgColor theme="0" tint="-0.24994659260841701"/>
        </patternFill>
      </fill>
    </dxf>
  </dxfs>
  <tableStyles count="0" defaultTableStyle="TableStyleMedium2" defaultPivotStyle="PivotStyleLight16"/>
  <colors>
    <mruColors>
      <color rgb="FFFFC9C9"/>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3</xdr:col>
      <xdr:colOff>335453</xdr:colOff>
      <xdr:row>1</xdr:row>
      <xdr:rowOff>62225</xdr:rowOff>
    </xdr:to>
    <xdr:pic>
      <xdr:nvPicPr>
        <xdr:cNvPr id="3" name="Picture 2">
          <a:extLst>
            <a:ext uri="{FF2B5EF4-FFF2-40B4-BE49-F238E27FC236}">
              <a16:creationId xmlns:a16="http://schemas.microsoft.com/office/drawing/2014/main" id="{E32CC577-C982-5FAA-2F5C-B32F047AA122}"/>
            </a:ext>
          </a:extLst>
        </xdr:cNvPr>
        <xdr:cNvPicPr>
          <a:picLocks noChangeAspect="1"/>
        </xdr:cNvPicPr>
      </xdr:nvPicPr>
      <xdr:blipFill>
        <a:blip xmlns:r="http://schemas.openxmlformats.org/officeDocument/2006/relationships" r:embed="rId1"/>
        <a:stretch>
          <a:fillRect/>
        </a:stretch>
      </xdr:blipFill>
      <xdr:spPr>
        <a:xfrm>
          <a:off x="38100" y="0"/>
          <a:ext cx="1676573" cy="991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41</xdr:row>
      <xdr:rowOff>160977</xdr:rowOff>
    </xdr:from>
    <xdr:to>
      <xdr:col>24</xdr:col>
      <xdr:colOff>57764</xdr:colOff>
      <xdr:row>57</xdr:row>
      <xdr:rowOff>60012</xdr:rowOff>
    </xdr:to>
    <xdr:pic>
      <xdr:nvPicPr>
        <xdr:cNvPr id="2" name="Picture 1">
          <a:extLst>
            <a:ext uri="{FF2B5EF4-FFF2-40B4-BE49-F238E27FC236}">
              <a16:creationId xmlns:a16="http://schemas.microsoft.com/office/drawing/2014/main" id="{413B6A75-2E08-42C0-50E0-CEA9269E45CF}"/>
            </a:ext>
          </a:extLst>
        </xdr:cNvPr>
        <xdr:cNvPicPr>
          <a:picLocks noChangeAspect="1"/>
        </xdr:cNvPicPr>
      </xdr:nvPicPr>
      <xdr:blipFill>
        <a:blip xmlns:r="http://schemas.openxmlformats.org/officeDocument/2006/relationships" r:embed="rId1"/>
        <a:stretch>
          <a:fillRect/>
        </a:stretch>
      </xdr:blipFill>
      <xdr:spPr>
        <a:xfrm>
          <a:off x="214313" y="7602383"/>
          <a:ext cx="7173891" cy="2767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9</xdr:row>
      <xdr:rowOff>130969</xdr:rowOff>
    </xdr:from>
    <xdr:to>
      <xdr:col>4</xdr:col>
      <xdr:colOff>207255</xdr:colOff>
      <xdr:row>21</xdr:row>
      <xdr:rowOff>60604</xdr:rowOff>
    </xdr:to>
    <xdr:pic>
      <xdr:nvPicPr>
        <xdr:cNvPr id="30" name="Picture 29">
          <a:extLst>
            <a:ext uri="{FF2B5EF4-FFF2-40B4-BE49-F238E27FC236}">
              <a16:creationId xmlns:a16="http://schemas.microsoft.com/office/drawing/2014/main" id="{AC84751E-7C37-3F97-03FC-428965A519B3}"/>
            </a:ext>
          </a:extLst>
        </xdr:cNvPr>
        <xdr:cNvPicPr>
          <a:picLocks noChangeAspect="1"/>
        </xdr:cNvPicPr>
      </xdr:nvPicPr>
      <xdr:blipFill rotWithShape="1">
        <a:blip xmlns:r="http://schemas.openxmlformats.org/officeDocument/2006/relationships" r:embed="rId1"/>
        <a:srcRect r="56039"/>
        <a:stretch/>
      </xdr:blipFill>
      <xdr:spPr>
        <a:xfrm>
          <a:off x="190501" y="1905000"/>
          <a:ext cx="2148449" cy="2084190"/>
        </a:xfrm>
        <a:prstGeom prst="rect">
          <a:avLst/>
        </a:prstGeom>
      </xdr:spPr>
    </xdr:pic>
    <xdr:clientData/>
  </xdr:twoCellAnchor>
  <xdr:twoCellAnchor editAs="oneCell">
    <xdr:from>
      <xdr:col>4</xdr:col>
      <xdr:colOff>134780</xdr:colOff>
      <xdr:row>9</xdr:row>
      <xdr:rowOff>130968</xdr:rowOff>
    </xdr:from>
    <xdr:to>
      <xdr:col>7</xdr:col>
      <xdr:colOff>398321</xdr:colOff>
      <xdr:row>21</xdr:row>
      <xdr:rowOff>92988</xdr:rowOff>
    </xdr:to>
    <xdr:pic>
      <xdr:nvPicPr>
        <xdr:cNvPr id="31" name="Picture 30">
          <a:extLst>
            <a:ext uri="{FF2B5EF4-FFF2-40B4-BE49-F238E27FC236}">
              <a16:creationId xmlns:a16="http://schemas.microsoft.com/office/drawing/2014/main" id="{96909781-3EB7-4D95-B97C-3F496E8B3D8D}"/>
            </a:ext>
          </a:extLst>
        </xdr:cNvPr>
        <xdr:cNvPicPr>
          <a:picLocks noChangeAspect="1"/>
        </xdr:cNvPicPr>
      </xdr:nvPicPr>
      <xdr:blipFill rotWithShape="1">
        <a:blip xmlns:r="http://schemas.openxmlformats.org/officeDocument/2006/relationships" r:embed="rId1"/>
        <a:srcRect l="57054"/>
        <a:stretch/>
      </xdr:blipFill>
      <xdr:spPr>
        <a:xfrm>
          <a:off x="2277905" y="1904999"/>
          <a:ext cx="2089007" cy="2093715"/>
        </a:xfrm>
        <a:prstGeom prst="rect">
          <a:avLst/>
        </a:prstGeom>
      </xdr:spPr>
    </xdr:pic>
    <xdr:clientData/>
  </xdr:twoCellAnchor>
  <xdr:twoCellAnchor editAs="oneCell">
    <xdr:from>
      <xdr:col>1</xdr:col>
      <xdr:colOff>26193</xdr:colOff>
      <xdr:row>26</xdr:row>
      <xdr:rowOff>142875</xdr:rowOff>
    </xdr:from>
    <xdr:to>
      <xdr:col>14</xdr:col>
      <xdr:colOff>8193</xdr:colOff>
      <xdr:row>38</xdr:row>
      <xdr:rowOff>73939</xdr:rowOff>
    </xdr:to>
    <xdr:pic>
      <xdr:nvPicPr>
        <xdr:cNvPr id="94" name="Picture 93">
          <a:extLst>
            <a:ext uri="{FF2B5EF4-FFF2-40B4-BE49-F238E27FC236}">
              <a16:creationId xmlns:a16="http://schemas.microsoft.com/office/drawing/2014/main" id="{F71C99A0-C84E-7737-2E33-E4BBB46D3778}"/>
            </a:ext>
          </a:extLst>
        </xdr:cNvPr>
        <xdr:cNvPicPr>
          <a:picLocks noChangeAspect="1"/>
        </xdr:cNvPicPr>
      </xdr:nvPicPr>
      <xdr:blipFill>
        <a:blip xmlns:r="http://schemas.openxmlformats.org/officeDocument/2006/relationships" r:embed="rId2"/>
        <a:stretch>
          <a:fillRect/>
        </a:stretch>
      </xdr:blipFill>
      <xdr:spPr>
        <a:xfrm>
          <a:off x="350043" y="5029200"/>
          <a:ext cx="7906800" cy="2121814"/>
        </a:xfrm>
        <a:prstGeom prst="rect">
          <a:avLst/>
        </a:prstGeom>
      </xdr:spPr>
    </xdr:pic>
    <xdr:clientData/>
  </xdr:twoCellAnchor>
  <xdr:twoCellAnchor editAs="oneCell">
    <xdr:from>
      <xdr:col>3</xdr:col>
      <xdr:colOff>531496</xdr:colOff>
      <xdr:row>39</xdr:row>
      <xdr:rowOff>154781</xdr:rowOff>
    </xdr:from>
    <xdr:to>
      <xdr:col>7</xdr:col>
      <xdr:colOff>233960</xdr:colOff>
      <xdr:row>51</xdr:row>
      <xdr:rowOff>95846</xdr:rowOff>
    </xdr:to>
    <xdr:pic>
      <xdr:nvPicPr>
        <xdr:cNvPr id="119" name="Picture 118">
          <a:extLst>
            <a:ext uri="{FF2B5EF4-FFF2-40B4-BE49-F238E27FC236}">
              <a16:creationId xmlns:a16="http://schemas.microsoft.com/office/drawing/2014/main" id="{D9185FCB-9391-AF0F-B7ED-961C9A03A6FB}"/>
            </a:ext>
          </a:extLst>
        </xdr:cNvPr>
        <xdr:cNvPicPr>
          <a:picLocks noChangeAspect="1"/>
        </xdr:cNvPicPr>
      </xdr:nvPicPr>
      <xdr:blipFill rotWithShape="1">
        <a:blip xmlns:r="http://schemas.openxmlformats.org/officeDocument/2006/relationships" r:embed="rId3"/>
        <a:srcRect l="56907"/>
        <a:stretch/>
      </xdr:blipFill>
      <xdr:spPr>
        <a:xfrm>
          <a:off x="2067402" y="7334250"/>
          <a:ext cx="2131339" cy="2084190"/>
        </a:xfrm>
        <a:prstGeom prst="rect">
          <a:avLst/>
        </a:prstGeom>
      </xdr:spPr>
    </xdr:pic>
    <xdr:clientData/>
  </xdr:twoCellAnchor>
  <xdr:twoCellAnchor editAs="oneCell">
    <xdr:from>
      <xdr:col>0</xdr:col>
      <xdr:colOff>243841</xdr:colOff>
      <xdr:row>39</xdr:row>
      <xdr:rowOff>146208</xdr:rowOff>
    </xdr:from>
    <xdr:to>
      <xdr:col>4</xdr:col>
      <xdr:colOff>100651</xdr:colOff>
      <xdr:row>51</xdr:row>
      <xdr:rowOff>89178</xdr:rowOff>
    </xdr:to>
    <xdr:pic>
      <xdr:nvPicPr>
        <xdr:cNvPr id="120" name="Picture 119">
          <a:extLst>
            <a:ext uri="{FF2B5EF4-FFF2-40B4-BE49-F238E27FC236}">
              <a16:creationId xmlns:a16="http://schemas.microsoft.com/office/drawing/2014/main" id="{E2417D30-C197-4179-A0F9-ECCCD4C39A46}"/>
            </a:ext>
          </a:extLst>
        </xdr:cNvPr>
        <xdr:cNvPicPr>
          <a:picLocks noChangeAspect="1"/>
        </xdr:cNvPicPr>
      </xdr:nvPicPr>
      <xdr:blipFill rotWithShape="1">
        <a:blip xmlns:r="http://schemas.openxmlformats.org/officeDocument/2006/relationships" r:embed="rId3"/>
        <a:srcRect r="59822"/>
        <a:stretch/>
      </xdr:blipFill>
      <xdr:spPr>
        <a:xfrm>
          <a:off x="243841" y="7325677"/>
          <a:ext cx="1999935" cy="20860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BD1044-E804-436F-9F16-76D659CF5CF6}" name="Table1" displayName="Table1" ref="B2:D15" totalsRowShown="0">
  <tableColumns count="3">
    <tableColumn id="1" xr3:uid="{FE4435AA-B2CE-418A-8DF0-BBB1A5CF4D3A}" name="Version"/>
    <tableColumn id="2" xr3:uid="{D30EC2AC-57AD-41F7-9541-BAAD4E690E02}" name="Date of Issue"/>
    <tableColumn id="3" xr3:uid="{D7B997D7-CA73-46C9-9EC1-7E0EC9D4658E}" name="Descriptio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nationalgrideso.com/industry-information/balancing-services/frequency-response-services/new-dynamic-services-dcdmdr" TargetMode="External"/><Relationship Id="rId13" Type="http://schemas.openxmlformats.org/officeDocument/2006/relationships/hyperlink" Target="https://www.nationalgrideso.com/industry-information/balancing-services/demand-flexibility-service-dfs" TargetMode="External"/><Relationship Id="rId3" Type="http://schemas.openxmlformats.org/officeDocument/2006/relationships/hyperlink" Target="https://www.nationalgrideso.com/industry-information/balancing-services/reserve-services/balancing-reserve" TargetMode="External"/><Relationship Id="rId7" Type="http://schemas.openxmlformats.org/officeDocument/2006/relationships/hyperlink" Target="https://www.nationalgrideso.com/industry-information/balancing-services/frequency-response-services/new-dynamic-services-dcdmdr" TargetMode="External"/><Relationship Id="rId12" Type="http://schemas.openxmlformats.org/officeDocument/2006/relationships/hyperlink" Target="https://www.nationalgrideso.com/industry-information/balancing-services/local-constraint-market" TargetMode="External"/><Relationship Id="rId2" Type="http://schemas.openxmlformats.org/officeDocument/2006/relationships/hyperlink" Target="https://www.nationalgrideso.com/what-we-do/electricity-national-control-centre/what-balancing-mechanism" TargetMode="External"/><Relationship Id="rId16" Type="http://schemas.openxmlformats.org/officeDocument/2006/relationships/drawing" Target="../drawings/drawing2.xml"/><Relationship Id="rId1" Type="http://schemas.openxmlformats.org/officeDocument/2006/relationships/hyperlink" Target="https://www.emrdeliverybody.com/cm/home.aspx" TargetMode="External"/><Relationship Id="rId6" Type="http://schemas.openxmlformats.org/officeDocument/2006/relationships/hyperlink" Target="https://www.nationalgrideso.com/industry-information/balancing-services/reserve-services/short-term-operating-reserve-stor" TargetMode="External"/><Relationship Id="rId11" Type="http://schemas.openxmlformats.org/officeDocument/2006/relationships/hyperlink" Target="https://www.nationalgrideso.com/industry-information/balancing-services/system-security-services/megawatt-dispatch" TargetMode="External"/><Relationship Id="rId5" Type="http://schemas.openxmlformats.org/officeDocument/2006/relationships/hyperlink" Target="https://www.nationalgrideso.com/industry-information/balancing-services/reserve-services/slow-reserve" TargetMode="External"/><Relationship Id="rId15" Type="http://schemas.openxmlformats.org/officeDocument/2006/relationships/printerSettings" Target="../printerSettings/printerSettings2.bin"/><Relationship Id="rId10" Type="http://schemas.openxmlformats.org/officeDocument/2006/relationships/hyperlink" Target="https://www.nationalgrideso.com/industry-information/balancing-services/frequency-response-services/firm-frequency-response-ffr" TargetMode="External"/><Relationship Id="rId4" Type="http://schemas.openxmlformats.org/officeDocument/2006/relationships/hyperlink" Target="https://www.nationalgrideso.com/industry-information/balancing-services/reserve-services/quick-reserve" TargetMode="External"/><Relationship Id="rId9" Type="http://schemas.openxmlformats.org/officeDocument/2006/relationships/hyperlink" Target="https://www.nationalgrideso.com/industry-information/balancing-services/frequency-response-services/new-dynamic-services-dcdmdr" TargetMode="External"/><Relationship Id="rId14" Type="http://schemas.openxmlformats.org/officeDocument/2006/relationships/hyperlink" Target="https://www.energynetworks.org/assets/images/2023/Aug/on-flexibility-products-alignment-(feb-2024).pdf?1707306595"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4708F-9936-487D-B076-68DB73DEF0B2}">
  <sheetPr codeName="Sheet1"/>
  <dimension ref="B1:O25"/>
  <sheetViews>
    <sheetView tabSelected="1" workbookViewId="0">
      <selection activeCell="B8" sqref="B8:H8"/>
    </sheetView>
  </sheetViews>
  <sheetFormatPr defaultColWidth="8.81640625" defaultRowHeight="14.5" x14ac:dyDescent="0.35"/>
  <cols>
    <col min="1" max="1" width="2.26953125" style="6" customWidth="1"/>
    <col min="2" max="2" width="8.81640625" style="6" customWidth="1"/>
    <col min="3" max="5" width="8.81640625" style="6"/>
    <col min="6" max="6" width="2.7265625" style="6" customWidth="1"/>
    <col min="7" max="10" width="8.81640625" style="6"/>
    <col min="11" max="11" width="3.26953125" style="6" customWidth="1"/>
    <col min="12" max="16384" width="8.81640625" style="6"/>
  </cols>
  <sheetData>
    <row r="1" spans="2:15" ht="73.150000000000006" customHeight="1" x14ac:dyDescent="0.35"/>
    <row r="2" spans="2:15" s="19" customFormat="1" ht="26" x14ac:dyDescent="0.6">
      <c r="B2" s="19" t="s">
        <v>0</v>
      </c>
    </row>
    <row r="4" spans="2:15" x14ac:dyDescent="0.35">
      <c r="B4" s="25" t="s">
        <v>1</v>
      </c>
      <c r="C4" s="17"/>
      <c r="D4" s="17"/>
      <c r="E4" s="17"/>
      <c r="F4" s="17"/>
      <c r="G4" s="17"/>
      <c r="H4" s="17"/>
    </row>
    <row r="5" spans="2:15" x14ac:dyDescent="0.35">
      <c r="B5" s="51" t="s">
        <v>122</v>
      </c>
      <c r="C5" s="51"/>
      <c r="D5" s="51"/>
      <c r="E5" s="51"/>
      <c r="F5" s="51"/>
      <c r="G5" s="51"/>
      <c r="H5" s="51"/>
    </row>
    <row r="7" spans="2:15" x14ac:dyDescent="0.35">
      <c r="B7" s="25" t="s">
        <v>3</v>
      </c>
      <c r="C7" s="17"/>
      <c r="D7" s="17"/>
      <c r="E7" s="17"/>
      <c r="F7" s="17"/>
      <c r="G7" s="17"/>
      <c r="H7" s="17"/>
    </row>
    <row r="8" spans="2:15" x14ac:dyDescent="0.35">
      <c r="B8" s="51" t="s">
        <v>129</v>
      </c>
      <c r="C8" s="51"/>
      <c r="D8" s="51"/>
      <c r="E8" s="51"/>
      <c r="F8" s="51"/>
      <c r="G8" s="51"/>
      <c r="H8" s="51"/>
    </row>
    <row r="11" spans="2:15" s="13" customFormat="1" ht="18.5" x14ac:dyDescent="0.45">
      <c r="B11" s="24" t="s">
        <v>5</v>
      </c>
      <c r="C11" s="24"/>
      <c r="D11" s="24"/>
      <c r="E11" s="24"/>
      <c r="F11" s="24"/>
      <c r="G11" s="24" t="s">
        <v>6</v>
      </c>
      <c r="H11" s="24"/>
      <c r="I11" s="24"/>
      <c r="J11" s="24"/>
      <c r="K11" s="24"/>
      <c r="L11" s="24" t="s">
        <v>7</v>
      </c>
    </row>
    <row r="12" spans="2:15" ht="3.65" customHeight="1" x14ac:dyDescent="0.35"/>
    <row r="13" spans="2:15" s="26" customFormat="1" ht="45.65" customHeight="1" x14ac:dyDescent="0.35">
      <c r="B13" s="52" t="s">
        <v>8</v>
      </c>
      <c r="C13" s="52"/>
      <c r="D13" s="52"/>
      <c r="E13" s="52"/>
      <c r="G13" s="52" t="s">
        <v>9</v>
      </c>
      <c r="H13" s="52"/>
      <c r="I13" s="52"/>
      <c r="J13" s="52"/>
      <c r="L13" s="52" t="s">
        <v>10</v>
      </c>
      <c r="M13" s="52"/>
      <c r="N13" s="52"/>
      <c r="O13" s="52"/>
    </row>
    <row r="14" spans="2:15" ht="6.65" customHeight="1" x14ac:dyDescent="0.35"/>
    <row r="15" spans="2:15" x14ac:dyDescent="0.35">
      <c r="B15" s="50" t="str">
        <f>IFERROR(INDEX('Co-delivery data'!B8:W29,MATCH(B5,'Co-delivery data'!A8:A29,0),MATCH(B8,'Co-delivery data'!B7:W7,0)),"")</f>
        <v>No Data</v>
      </c>
      <c r="C15" s="50"/>
      <c r="D15" s="50"/>
      <c r="E15" s="50"/>
      <c r="F15" s="27"/>
      <c r="G15" s="50" t="str">
        <f>IFERROR(INDEX('Splitting data'!B8:W29,MATCH(B5,'Splitting data'!A8:A29,0),MATCH(B8,'Splitting data'!B7:W7,0)),"")</f>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H15" s="50"/>
      <c r="I15" s="50"/>
      <c r="J15" s="50"/>
      <c r="K15" s="27"/>
      <c r="L15" s="50" t="str">
        <f>IFERROR(INDEX('Jumping data'!B8:W29,MATCH(B5,'Jumping data'!A8:A29,0),MATCH(B8,'Jumping data'!B7:W7,0)),"")</f>
        <v>Explicit Yes</v>
      </c>
      <c r="M15" s="50"/>
      <c r="N15" s="50"/>
      <c r="O15" s="50"/>
    </row>
    <row r="16" spans="2:15" x14ac:dyDescent="0.35">
      <c r="B16" s="50"/>
      <c r="C16" s="50"/>
      <c r="D16" s="50"/>
      <c r="E16" s="50"/>
      <c r="F16" s="27"/>
      <c r="G16" s="50"/>
      <c r="H16" s="50"/>
      <c r="I16" s="50"/>
      <c r="J16" s="50"/>
      <c r="K16" s="27"/>
      <c r="L16" s="50"/>
      <c r="M16" s="50"/>
      <c r="N16" s="50"/>
      <c r="O16" s="50"/>
    </row>
    <row r="17" spans="2:15" x14ac:dyDescent="0.35">
      <c r="B17" s="50"/>
      <c r="C17" s="50"/>
      <c r="D17" s="50"/>
      <c r="E17" s="50"/>
      <c r="F17" s="27"/>
      <c r="G17" s="50"/>
      <c r="H17" s="50"/>
      <c r="I17" s="50"/>
      <c r="J17" s="50"/>
      <c r="K17" s="27"/>
      <c r="L17" s="50"/>
      <c r="M17" s="50"/>
      <c r="N17" s="50"/>
      <c r="O17" s="50"/>
    </row>
    <row r="18" spans="2:15" x14ac:dyDescent="0.35">
      <c r="B18" s="50"/>
      <c r="C18" s="50"/>
      <c r="D18" s="50"/>
      <c r="E18" s="50"/>
      <c r="F18" s="27"/>
      <c r="G18" s="50"/>
      <c r="H18" s="50"/>
      <c r="I18" s="50"/>
      <c r="J18" s="50"/>
      <c r="K18" s="27"/>
      <c r="L18" s="50"/>
      <c r="M18" s="50"/>
      <c r="N18" s="50"/>
      <c r="O18" s="50"/>
    </row>
    <row r="19" spans="2:15" x14ac:dyDescent="0.35">
      <c r="B19" s="50"/>
      <c r="C19" s="50"/>
      <c r="D19" s="50"/>
      <c r="E19" s="50"/>
      <c r="F19" s="27"/>
      <c r="G19" s="50"/>
      <c r="H19" s="50"/>
      <c r="I19" s="50"/>
      <c r="J19" s="50"/>
      <c r="K19" s="27"/>
      <c r="L19" s="50"/>
      <c r="M19" s="50"/>
      <c r="N19" s="50"/>
      <c r="O19" s="50"/>
    </row>
    <row r="20" spans="2:15" x14ac:dyDescent="0.35">
      <c r="B20" s="50"/>
      <c r="C20" s="50"/>
      <c r="D20" s="50"/>
      <c r="E20" s="50"/>
      <c r="F20" s="27"/>
      <c r="G20" s="50"/>
      <c r="H20" s="50"/>
      <c r="I20" s="50"/>
      <c r="J20" s="50"/>
      <c r="K20" s="27"/>
      <c r="L20" s="50"/>
      <c r="M20" s="50"/>
      <c r="N20" s="50"/>
      <c r="O20" s="50"/>
    </row>
    <row r="21" spans="2:15" x14ac:dyDescent="0.35">
      <c r="B21" s="50"/>
      <c r="C21" s="50"/>
      <c r="D21" s="50"/>
      <c r="E21" s="50"/>
      <c r="F21" s="27"/>
      <c r="G21" s="50"/>
      <c r="H21" s="50"/>
      <c r="I21" s="50"/>
      <c r="J21" s="50"/>
      <c r="K21" s="27"/>
      <c r="L21" s="50"/>
      <c r="M21" s="50"/>
      <c r="N21" s="50"/>
      <c r="O21" s="50"/>
    </row>
    <row r="22" spans="2:15" x14ac:dyDescent="0.35">
      <c r="B22" s="50"/>
      <c r="C22" s="50"/>
      <c r="D22" s="50"/>
      <c r="E22" s="50"/>
      <c r="F22" s="27"/>
      <c r="G22" s="50"/>
      <c r="H22" s="50"/>
      <c r="I22" s="50"/>
      <c r="J22" s="50"/>
      <c r="K22" s="27"/>
      <c r="L22" s="50"/>
      <c r="M22" s="50"/>
      <c r="N22" s="50"/>
      <c r="O22" s="50"/>
    </row>
    <row r="23" spans="2:15" x14ac:dyDescent="0.35">
      <c r="B23" s="50"/>
      <c r="C23" s="50"/>
      <c r="D23" s="50"/>
      <c r="E23" s="50"/>
      <c r="F23" s="27"/>
      <c r="G23" s="50"/>
      <c r="H23" s="50"/>
      <c r="I23" s="50"/>
      <c r="J23" s="50"/>
      <c r="K23" s="27"/>
      <c r="L23" s="50"/>
      <c r="M23" s="50"/>
      <c r="N23" s="50"/>
      <c r="O23" s="50"/>
    </row>
    <row r="24" spans="2:15" x14ac:dyDescent="0.35">
      <c r="B24" s="50"/>
      <c r="C24" s="50"/>
      <c r="D24" s="50"/>
      <c r="E24" s="50"/>
      <c r="F24" s="27"/>
      <c r="G24" s="50"/>
      <c r="H24" s="50"/>
      <c r="I24" s="50"/>
      <c r="J24" s="50"/>
      <c r="K24" s="27"/>
      <c r="L24" s="50"/>
      <c r="M24" s="50"/>
      <c r="N24" s="50"/>
      <c r="O24" s="50"/>
    </row>
    <row r="25" spans="2:15" x14ac:dyDescent="0.35">
      <c r="B25" s="50"/>
      <c r="C25" s="50"/>
      <c r="D25" s="50"/>
      <c r="E25" s="50"/>
      <c r="F25" s="27"/>
      <c r="G25" s="50"/>
      <c r="H25" s="50"/>
      <c r="I25" s="50"/>
      <c r="J25" s="50"/>
      <c r="K25" s="27"/>
      <c r="L25" s="50"/>
      <c r="M25" s="50"/>
      <c r="N25" s="50"/>
      <c r="O25" s="50"/>
    </row>
  </sheetData>
  <sheetProtection algorithmName="SHA-512" hashValue="9LrhYzxI0czj7G1Vu8cIYZ/SeK8w/1oOz8zyK6CKWUbpS0gnhMuUHDn6xg5y4pUkvjVrdonascL3scJbzvVAvA==" saltValue="hapafrE20QLJpgJn47YXLQ==" spinCount="100000" sheet="1" objects="1" scenarios="1"/>
  <protectedRanges>
    <protectedRange sqref="B5" name="Range1"/>
    <protectedRange sqref="B8" name="Range2"/>
  </protectedRanges>
  <mergeCells count="8">
    <mergeCell ref="B15:E25"/>
    <mergeCell ref="G15:J25"/>
    <mergeCell ref="L15:O25"/>
    <mergeCell ref="B5:H5"/>
    <mergeCell ref="B8:H8"/>
    <mergeCell ref="B13:E13"/>
    <mergeCell ref="G13:J13"/>
    <mergeCell ref="L13:O13"/>
  </mergeCells>
  <conditionalFormatting sqref="B15:O25">
    <cfRule type="containsText" dxfId="152" priority="1" operator="containsText" text="N/A">
      <formula>NOT(ISERROR(SEARCH("N/A",B15)))</formula>
    </cfRule>
    <cfRule type="containsText" dxfId="151" priority="2" operator="containsText" text="Explicit No">
      <formula>NOT(ISERROR(SEARCH("Explicit No",B15)))</formula>
    </cfRule>
    <cfRule type="containsText" dxfId="150" priority="3" operator="containsText" text="Implicit No">
      <formula>NOT(ISERROR(SEARCH("Implicit No",B15)))</formula>
    </cfRule>
    <cfRule type="containsText" dxfId="149" priority="4" operator="containsText" text="Implicit Yes">
      <formula>NOT(ISERROR(SEARCH("Implicit Yes",B15)))</formula>
    </cfRule>
    <cfRule type="containsText" dxfId="148" priority="5" operator="containsText" text="Explicit Yes">
      <formula>NOT(ISERROR(SEARCH("Explicit Yes",B15)))</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9AD061-8D33-43C2-B20D-56B60AA289C0}">
          <x14:formula1>
            <xm:f>'Co-delivery data'!$A$8:$A$29</xm:f>
          </x14:formula1>
          <xm:sqref>B5 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D615D-3EFD-4571-9422-41A0AA3CA2D2}">
  <sheetPr codeName="Sheet2"/>
  <dimension ref="B1:BU52"/>
  <sheetViews>
    <sheetView topLeftCell="A10" zoomScale="55" zoomScaleNormal="55" workbookViewId="0">
      <selection activeCell="AF34" sqref="AF34"/>
    </sheetView>
  </sheetViews>
  <sheetFormatPr defaultColWidth="8.81640625" defaultRowHeight="14.5" x14ac:dyDescent="0.35"/>
  <cols>
    <col min="1" max="1" width="3.26953125" style="6" customWidth="1"/>
    <col min="2" max="2" width="19.81640625" style="6" customWidth="1"/>
    <col min="3" max="24" width="3.7265625" style="6" customWidth="1"/>
    <col min="25" max="25" width="4" style="6" customWidth="1"/>
    <col min="26" max="26" width="20.453125" style="6" bestFit="1" customWidth="1"/>
    <col min="27" max="40" width="3.7265625" style="6" customWidth="1"/>
    <col min="41" max="41" width="8.26953125" style="6" bestFit="1" customWidth="1"/>
    <col min="42" max="48" width="3.7265625" style="6" customWidth="1"/>
    <col min="49" max="49" width="3.81640625" style="6" customWidth="1"/>
    <col min="50" max="50" width="20.453125" style="6" bestFit="1" customWidth="1"/>
    <col min="51" max="72" width="3.7265625" style="6" customWidth="1"/>
    <col min="73" max="16384" width="8.81640625" style="6"/>
  </cols>
  <sheetData>
    <row r="1" spans="2:73" ht="26" x14ac:dyDescent="0.6">
      <c r="B1" s="19" t="s">
        <v>11</v>
      </c>
    </row>
    <row r="3" spans="2:73" s="29" customFormat="1" ht="23.5" x14ac:dyDescent="0.55000000000000004">
      <c r="B3" s="28" t="s">
        <v>7</v>
      </c>
      <c r="C3" s="28"/>
      <c r="D3" s="28"/>
      <c r="E3" s="28"/>
      <c r="F3" s="28"/>
      <c r="G3" s="28"/>
      <c r="H3" s="28"/>
      <c r="I3" s="28"/>
      <c r="J3" s="28"/>
      <c r="K3" s="28"/>
      <c r="L3" s="28"/>
      <c r="M3" s="28"/>
      <c r="N3" s="28"/>
      <c r="O3" s="28"/>
      <c r="P3" s="28"/>
      <c r="Q3" s="28"/>
      <c r="R3" s="28"/>
      <c r="S3" s="28"/>
      <c r="T3" s="28"/>
      <c r="U3" s="28"/>
      <c r="V3" s="28"/>
      <c r="W3" s="28"/>
      <c r="X3" s="28"/>
      <c r="Y3" s="28"/>
      <c r="Z3" s="28" t="s">
        <v>6</v>
      </c>
      <c r="AA3" s="28"/>
      <c r="AB3" s="28"/>
      <c r="AC3" s="28"/>
      <c r="AD3" s="28"/>
      <c r="AE3" s="28"/>
      <c r="AF3" s="28"/>
      <c r="AG3" s="28"/>
      <c r="AH3" s="28"/>
      <c r="AI3" s="28"/>
      <c r="AJ3" s="28"/>
      <c r="AK3" s="28"/>
      <c r="AL3" s="28"/>
      <c r="AM3" s="28"/>
      <c r="AN3" s="28"/>
      <c r="AO3" s="28"/>
      <c r="AP3" s="28"/>
      <c r="AQ3" s="28"/>
      <c r="AR3" s="28"/>
      <c r="AS3" s="28"/>
      <c r="AT3" s="28"/>
      <c r="AU3" s="28"/>
      <c r="AV3" s="28"/>
      <c r="AW3" s="28"/>
      <c r="AX3" s="28" t="s">
        <v>12</v>
      </c>
    </row>
    <row r="4" spans="2:73" x14ac:dyDescent="0.35">
      <c r="B4" s="7"/>
      <c r="C4" s="55"/>
      <c r="D4" s="55"/>
      <c r="E4" s="54" t="s">
        <v>13</v>
      </c>
      <c r="F4" s="54"/>
      <c r="G4" s="54"/>
      <c r="H4" s="54"/>
      <c r="I4" s="54"/>
      <c r="J4" s="54"/>
      <c r="K4" s="54"/>
      <c r="L4" s="54"/>
      <c r="M4" s="54"/>
      <c r="N4" s="54"/>
      <c r="O4" s="54"/>
      <c r="P4" s="54"/>
      <c r="Q4" s="53" t="s">
        <v>14</v>
      </c>
      <c r="R4" s="53"/>
      <c r="S4" s="53"/>
      <c r="T4" s="53"/>
      <c r="U4" s="53"/>
      <c r="V4" s="53"/>
      <c r="W4" s="53"/>
      <c r="X4" s="53"/>
      <c r="Z4" s="7"/>
      <c r="AA4" s="56"/>
      <c r="AB4" s="56"/>
      <c r="AC4" s="54" t="s">
        <v>13</v>
      </c>
      <c r="AD4" s="54"/>
      <c r="AE4" s="54"/>
      <c r="AF4" s="54"/>
      <c r="AG4" s="54"/>
      <c r="AH4" s="54"/>
      <c r="AI4" s="54"/>
      <c r="AJ4" s="54"/>
      <c r="AK4" s="54"/>
      <c r="AL4" s="54"/>
      <c r="AM4" s="54"/>
      <c r="AN4" s="54"/>
      <c r="AO4" s="53" t="s">
        <v>14</v>
      </c>
      <c r="AP4" s="53"/>
      <c r="AQ4" s="53"/>
      <c r="AR4" s="53"/>
      <c r="AS4" s="53"/>
      <c r="AT4" s="53"/>
      <c r="AU4" s="53"/>
      <c r="AV4" s="53"/>
      <c r="AX4" s="7"/>
      <c r="AY4" s="56"/>
      <c r="AZ4" s="56"/>
      <c r="BA4" s="54" t="s">
        <v>13</v>
      </c>
      <c r="BB4" s="54"/>
      <c r="BC4" s="54"/>
      <c r="BD4" s="54"/>
      <c r="BE4" s="54"/>
      <c r="BF4" s="54"/>
      <c r="BG4" s="54"/>
      <c r="BH4" s="54"/>
      <c r="BI4" s="54"/>
      <c r="BJ4" s="54"/>
      <c r="BK4" s="54"/>
      <c r="BL4" s="54"/>
      <c r="BM4" s="53" t="s">
        <v>14</v>
      </c>
      <c r="BN4" s="53"/>
      <c r="BO4" s="53"/>
      <c r="BP4" s="53"/>
      <c r="BQ4" s="53"/>
      <c r="BR4" s="53"/>
      <c r="BS4" s="53"/>
      <c r="BT4" s="53"/>
    </row>
    <row r="5" spans="2:73" x14ac:dyDescent="0.35">
      <c r="B5" s="14"/>
      <c r="C5" s="15" t="s">
        <v>15</v>
      </c>
      <c r="D5" s="10" t="s">
        <v>16</v>
      </c>
      <c r="E5" s="12" t="s">
        <v>17</v>
      </c>
      <c r="F5" s="12" t="s">
        <v>18</v>
      </c>
      <c r="G5" s="12" t="s">
        <v>19</v>
      </c>
      <c r="H5" s="12" t="s">
        <v>20</v>
      </c>
      <c r="I5" s="12" t="s">
        <v>21</v>
      </c>
      <c r="J5" s="12" t="s">
        <v>22</v>
      </c>
      <c r="K5" s="12" t="s">
        <v>23</v>
      </c>
      <c r="L5" s="12" t="s">
        <v>24</v>
      </c>
      <c r="M5" s="12" t="s">
        <v>25</v>
      </c>
      <c r="N5" s="12" t="s">
        <v>26</v>
      </c>
      <c r="O5" s="12" t="s">
        <v>27</v>
      </c>
      <c r="P5" s="12" t="s">
        <v>28</v>
      </c>
      <c r="Q5" s="11" t="s">
        <v>29</v>
      </c>
      <c r="R5" s="11" t="s">
        <v>30</v>
      </c>
      <c r="S5" s="11" t="s">
        <v>31</v>
      </c>
      <c r="T5" s="11" t="s">
        <v>32</v>
      </c>
      <c r="U5" s="11" t="s">
        <v>33</v>
      </c>
      <c r="V5" s="11" t="s">
        <v>34</v>
      </c>
      <c r="W5" s="11" t="s">
        <v>35</v>
      </c>
      <c r="X5" s="11" t="s">
        <v>36</v>
      </c>
      <c r="Y5" s="16" t="s">
        <v>37</v>
      </c>
      <c r="Z5" s="14"/>
      <c r="AA5" s="15" t="s">
        <v>15</v>
      </c>
      <c r="AB5" s="10" t="s">
        <v>16</v>
      </c>
      <c r="AC5" s="12" t="s">
        <v>17</v>
      </c>
      <c r="AD5" s="12" t="s">
        <v>18</v>
      </c>
      <c r="AE5" s="12" t="s">
        <v>19</v>
      </c>
      <c r="AF5" s="12" t="s">
        <v>20</v>
      </c>
      <c r="AG5" s="12" t="s">
        <v>21</v>
      </c>
      <c r="AH5" s="12" t="s">
        <v>22</v>
      </c>
      <c r="AI5" s="12" t="s">
        <v>23</v>
      </c>
      <c r="AJ5" s="12" t="s">
        <v>24</v>
      </c>
      <c r="AK5" s="12" t="s">
        <v>25</v>
      </c>
      <c r="AL5" s="12" t="s">
        <v>26</v>
      </c>
      <c r="AM5" s="12" t="s">
        <v>27</v>
      </c>
      <c r="AN5" s="12" t="s">
        <v>28</v>
      </c>
      <c r="AO5" s="11" t="s">
        <v>29</v>
      </c>
      <c r="AP5" s="11" t="s">
        <v>30</v>
      </c>
      <c r="AQ5" s="11" t="s">
        <v>31</v>
      </c>
      <c r="AR5" s="11" t="s">
        <v>32</v>
      </c>
      <c r="AS5" s="11" t="s">
        <v>33</v>
      </c>
      <c r="AT5" s="11" t="s">
        <v>34</v>
      </c>
      <c r="AU5" s="11" t="s">
        <v>35</v>
      </c>
      <c r="AV5" s="11" t="s">
        <v>36</v>
      </c>
      <c r="AW5" s="16" t="s">
        <v>37</v>
      </c>
      <c r="AX5" s="14"/>
      <c r="AY5" s="15" t="s">
        <v>15</v>
      </c>
      <c r="AZ5" s="10" t="s">
        <v>16</v>
      </c>
      <c r="BA5" s="12" t="s">
        <v>17</v>
      </c>
      <c r="BB5" s="12" t="s">
        <v>18</v>
      </c>
      <c r="BC5" s="12" t="s">
        <v>19</v>
      </c>
      <c r="BD5" s="12" t="s">
        <v>20</v>
      </c>
      <c r="BE5" s="12" t="s">
        <v>21</v>
      </c>
      <c r="BF5" s="12" t="s">
        <v>22</v>
      </c>
      <c r="BG5" s="12" t="s">
        <v>23</v>
      </c>
      <c r="BH5" s="12" t="s">
        <v>24</v>
      </c>
      <c r="BI5" s="12" t="s">
        <v>25</v>
      </c>
      <c r="BJ5" s="12" t="s">
        <v>26</v>
      </c>
      <c r="BK5" s="12" t="s">
        <v>27</v>
      </c>
      <c r="BL5" s="12" t="s">
        <v>28</v>
      </c>
      <c r="BM5" s="11" t="s">
        <v>29</v>
      </c>
      <c r="BN5" s="11" t="s">
        <v>30</v>
      </c>
      <c r="BO5" s="11" t="s">
        <v>31</v>
      </c>
      <c r="BP5" s="11" t="s">
        <v>32</v>
      </c>
      <c r="BQ5" s="11" t="s">
        <v>33</v>
      </c>
      <c r="BR5" s="11" t="s">
        <v>34</v>
      </c>
      <c r="BS5" s="11" t="s">
        <v>35</v>
      </c>
      <c r="BT5" s="11" t="s">
        <v>36</v>
      </c>
      <c r="BU5" s="16" t="s">
        <v>37</v>
      </c>
    </row>
    <row r="6" spans="2:73" x14ac:dyDescent="0.35">
      <c r="B6" s="9" t="s">
        <v>15</v>
      </c>
      <c r="C6" s="47"/>
      <c r="D6" s="47"/>
      <c r="E6" s="47"/>
      <c r="F6" s="47"/>
      <c r="G6" s="47"/>
      <c r="H6" s="47"/>
      <c r="I6" s="47"/>
      <c r="J6" s="47"/>
      <c r="K6" s="47"/>
      <c r="L6" s="47"/>
      <c r="M6" s="47"/>
      <c r="N6" s="47"/>
      <c r="O6" s="47"/>
      <c r="P6" s="47"/>
      <c r="Q6" s="47"/>
      <c r="R6" s="47"/>
      <c r="S6" s="47"/>
      <c r="T6" s="47"/>
      <c r="U6" s="47"/>
      <c r="V6" s="47"/>
      <c r="W6" s="47"/>
      <c r="X6" s="47"/>
      <c r="Z6" s="9" t="s">
        <v>15</v>
      </c>
      <c r="AA6" s="41"/>
      <c r="AB6" s="41"/>
      <c r="AC6" s="41"/>
      <c r="AD6" s="41"/>
      <c r="AE6" s="41"/>
      <c r="AF6" s="41"/>
      <c r="AG6" s="41"/>
      <c r="AH6" s="41"/>
      <c r="AI6" s="41"/>
      <c r="AJ6" s="41"/>
      <c r="AK6" s="41"/>
      <c r="AL6" s="41"/>
      <c r="AM6" s="41"/>
      <c r="AN6" s="41"/>
      <c r="AO6" s="41" t="str">
        <f>IF(ISNUMBER(SEARCH("same direction",'Splitting data'!P8)), "SD","")</f>
        <v/>
      </c>
      <c r="AP6" s="41" t="str">
        <f>IF(ISNUMBER(SEARCH("same direction",'Splitting data'!Q8)), "SD","")</f>
        <v/>
      </c>
      <c r="AQ6" s="41" t="str">
        <f>IF(ISNUMBER(SEARCH("same direction",'Splitting data'!R8)), "SD","")</f>
        <v/>
      </c>
      <c r="AR6" s="41" t="str">
        <f>IF(ISNUMBER(SEARCH("same direction",'Splitting data'!S8)), "SD","")</f>
        <v/>
      </c>
      <c r="AS6" s="41" t="str">
        <f>IF(ISNUMBER(SEARCH("same direction",'Splitting data'!T8)), "SD","")</f>
        <v/>
      </c>
      <c r="AT6" s="41" t="str">
        <f>IF(ISNUMBER(SEARCH("same direction",'Splitting data'!U8)), "SD","")</f>
        <v/>
      </c>
      <c r="AU6" s="41" t="str">
        <f>IF(ISNUMBER(SEARCH("same direction",'Splitting data'!V8)), "SD","")</f>
        <v/>
      </c>
      <c r="AV6" s="41" t="str">
        <f>IF(ISNUMBER(SEARCH("same direction",'Splitting data'!W8)), "SD","")</f>
        <v/>
      </c>
      <c r="AX6" s="9" t="s">
        <v>15</v>
      </c>
      <c r="AY6" s="8"/>
      <c r="AZ6" s="8"/>
      <c r="BA6" s="8"/>
      <c r="BB6" s="8"/>
      <c r="BC6" s="8"/>
      <c r="BD6" s="8"/>
      <c r="BE6" s="8"/>
      <c r="BF6" s="8"/>
      <c r="BG6" s="8"/>
      <c r="BH6" s="8"/>
      <c r="BI6" s="8"/>
      <c r="BJ6" s="8"/>
      <c r="BK6" s="8"/>
      <c r="BL6" s="8"/>
      <c r="BM6" s="8"/>
      <c r="BN6" s="8"/>
      <c r="BO6" s="8"/>
      <c r="BP6" s="8"/>
      <c r="BQ6" s="8"/>
      <c r="BR6" s="8"/>
      <c r="BS6" s="8"/>
      <c r="BT6" s="8"/>
    </row>
    <row r="7" spans="2:73" x14ac:dyDescent="0.35">
      <c r="B7" s="10" t="s">
        <v>16</v>
      </c>
      <c r="C7" s="47" t="str">
        <f ca="1">IF(OFFSET($C$6,COLUMN(C7)-COLUMN($C$6),(ROW(C7)-ROW($C$6)),1,1)=0,"",OFFSET($C$6,COLUMN(C7)-COLUMN($C$6),(ROW(C7)-ROW($C$6)),1,1))</f>
        <v/>
      </c>
      <c r="D7" s="47"/>
      <c r="E7" s="47"/>
      <c r="F7" s="47"/>
      <c r="G7" s="47"/>
      <c r="H7" s="47"/>
      <c r="I7" s="47"/>
      <c r="J7" s="47"/>
      <c r="K7" s="47"/>
      <c r="L7" s="47"/>
      <c r="M7" s="47"/>
      <c r="N7" s="47"/>
      <c r="O7" s="47"/>
      <c r="P7" s="47"/>
      <c r="Q7" s="47"/>
      <c r="R7" s="47"/>
      <c r="S7" s="47"/>
      <c r="T7" s="47"/>
      <c r="U7" s="47"/>
      <c r="V7" s="47"/>
      <c r="W7" s="47"/>
      <c r="X7" s="47"/>
      <c r="Z7" s="10" t="s">
        <v>16</v>
      </c>
      <c r="AA7" s="41" t="str">
        <f ca="1">IF(OFFSET($AA$6,COLUMN(AA7)-COLUMN($AA$6),(ROW(AA7)-ROW($AA$6)),1,1)=0,"",OFFSET($AA$6,COLUMN(AA7)-COLUMN($AA$6),(ROW(AA7)-ROW($AA$6)),1,1))</f>
        <v/>
      </c>
      <c r="AB7" s="41"/>
      <c r="AC7" s="41"/>
      <c r="AD7" s="41"/>
      <c r="AE7" s="41"/>
      <c r="AF7" s="41"/>
      <c r="AG7" s="41"/>
      <c r="AH7" s="41"/>
      <c r="AI7" s="41"/>
      <c r="AJ7" s="41"/>
      <c r="AK7" s="41"/>
      <c r="AL7" s="41"/>
      <c r="AM7" s="41"/>
      <c r="AN7" s="41"/>
      <c r="AO7" s="41" t="str">
        <f>IF(ISNUMBER(SEARCH("same direction",'Splitting data'!P9)), "SD","")</f>
        <v/>
      </c>
      <c r="AP7" s="41" t="str">
        <f>IF(ISNUMBER(SEARCH("same direction",'Splitting data'!Q9)), "SD","")</f>
        <v/>
      </c>
      <c r="AQ7" s="41" t="str">
        <f>IF(ISNUMBER(SEARCH("same direction",'Splitting data'!R9)), "SD","")</f>
        <v/>
      </c>
      <c r="AR7" s="41" t="str">
        <f>IF(ISNUMBER(SEARCH("same direction",'Splitting data'!S9)), "SD","")</f>
        <v/>
      </c>
      <c r="AS7" s="41" t="str">
        <f>IF(ISNUMBER(SEARCH("same direction",'Splitting data'!T9)), "SD","")</f>
        <v/>
      </c>
      <c r="AT7" s="41" t="str">
        <f>IF(ISNUMBER(SEARCH("same direction",'Splitting data'!U9)), "SD","")</f>
        <v/>
      </c>
      <c r="AU7" s="41" t="str">
        <f>IF(ISNUMBER(SEARCH("same direction",'Splitting data'!V9)), "SD","")</f>
        <v/>
      </c>
      <c r="AV7" s="41" t="str">
        <f>IF(ISNUMBER(SEARCH("same direction",'Splitting data'!W9)), "SD","")</f>
        <v/>
      </c>
      <c r="AX7" s="10" t="s">
        <v>16</v>
      </c>
      <c r="AY7" s="8" t="str">
        <f ca="1">IF(OFFSET($AY$6,COLUMN(AY7)-COLUMN($AY$6),(ROW(AY7)-ROW($AY$6)),1,1)=0,"",OFFSET($AY$6,COLUMN(AY7)-COLUMN($AY$6),(ROW(AY7)-ROW($AY$6)),1,1))</f>
        <v/>
      </c>
      <c r="AZ7" s="8"/>
      <c r="BA7" s="8"/>
      <c r="BB7" s="8"/>
      <c r="BC7" s="8"/>
      <c r="BD7" s="8"/>
      <c r="BE7" s="8"/>
      <c r="BF7" s="8"/>
      <c r="BG7" s="8"/>
      <c r="BH7" s="8"/>
      <c r="BI7" s="8"/>
      <c r="BJ7" s="8"/>
      <c r="BK7" s="8"/>
      <c r="BL7" s="8"/>
      <c r="BM7" s="8"/>
      <c r="BN7" s="8"/>
      <c r="BO7" s="8"/>
      <c r="BP7" s="8"/>
      <c r="BQ7" s="8"/>
      <c r="BR7" s="8"/>
      <c r="BS7" s="8"/>
      <c r="BT7" s="8"/>
    </row>
    <row r="8" spans="2:73" x14ac:dyDescent="0.35">
      <c r="B8" s="12" t="s">
        <v>17</v>
      </c>
      <c r="C8" s="47" t="str">
        <f t="shared" ref="C8:R27" ca="1" si="0">IF(OFFSET($C$6,COLUMN(C8)-COLUMN($C$6),(ROW(C8)-ROW($C$6)),1,1)=0,"",OFFSET($C$6,COLUMN(C8)-COLUMN($C$6),(ROW(C8)-ROW($C$6)),1,1))</f>
        <v/>
      </c>
      <c r="D8" s="47" t="str">
        <f t="shared" ca="1" si="0"/>
        <v/>
      </c>
      <c r="E8" s="47"/>
      <c r="F8" s="47"/>
      <c r="G8" s="47"/>
      <c r="H8" s="47"/>
      <c r="I8" s="47"/>
      <c r="J8" s="47"/>
      <c r="K8" s="47"/>
      <c r="L8" s="47"/>
      <c r="M8" s="47"/>
      <c r="N8" s="47"/>
      <c r="O8" s="47"/>
      <c r="P8" s="47"/>
      <c r="Q8" s="47"/>
      <c r="R8" s="47"/>
      <c r="S8" s="47"/>
      <c r="T8" s="47"/>
      <c r="U8" s="47"/>
      <c r="V8" s="47"/>
      <c r="W8" s="47"/>
      <c r="X8" s="47"/>
      <c r="Z8" s="12" t="s">
        <v>17</v>
      </c>
      <c r="AA8" s="41" t="str">
        <f t="shared" ref="AA8:AB27" ca="1" si="1">IF(OFFSET($AA$6,COLUMN(AA8)-COLUMN($AA$6),(ROW(AA8)-ROW($AA$6)),1,1)=0,"",OFFSET($AA$6,COLUMN(AA8)-COLUMN($AA$6),(ROW(AA8)-ROW($AA$6)),1,1))</f>
        <v/>
      </c>
      <c r="AB8" s="41" t="str">
        <f t="shared" ca="1" si="1"/>
        <v/>
      </c>
      <c r="AC8" s="41"/>
      <c r="AD8" s="41"/>
      <c r="AE8" s="41"/>
      <c r="AF8" s="41"/>
      <c r="AG8" s="41"/>
      <c r="AH8" s="41"/>
      <c r="AI8" s="41"/>
      <c r="AJ8" s="41"/>
      <c r="AK8" s="41"/>
      <c r="AL8" s="41"/>
      <c r="AM8" s="41"/>
      <c r="AN8" s="41"/>
      <c r="AO8" s="41" t="str">
        <f>IF(ISNUMBER(SEARCH("same direction",'Splitting data'!P10)), "SD","")</f>
        <v>SD</v>
      </c>
      <c r="AP8" s="41" t="str">
        <f>IF(ISNUMBER(SEARCH("same direction",'Splitting data'!Q10)), "SD","")</f>
        <v>SD</v>
      </c>
      <c r="AQ8" s="41" t="str">
        <f>IF(ISNUMBER(SEARCH("same direction",'Splitting data'!R10)), "SD","")</f>
        <v/>
      </c>
      <c r="AR8" s="41" t="str">
        <f>IF(ISNUMBER(SEARCH("same direction",'Splitting data'!S10)), "SD","")</f>
        <v>SD</v>
      </c>
      <c r="AS8" s="41" t="str">
        <f>IF(ISNUMBER(SEARCH("same direction",'Splitting data'!T10)), "SD","")</f>
        <v/>
      </c>
      <c r="AT8" s="41" t="str">
        <f>IF(ISNUMBER(SEARCH("same direction",'Splitting data'!U10)), "SD","")</f>
        <v>SD</v>
      </c>
      <c r="AU8" s="41" t="str">
        <f>IF(ISNUMBER(SEARCH("same direction",'Splitting data'!V10)), "SD","")</f>
        <v/>
      </c>
      <c r="AV8" s="41" t="str">
        <f>IF(ISNUMBER(SEARCH("same direction",'Splitting data'!W10)), "SD","")</f>
        <v>SD</v>
      </c>
      <c r="AX8" s="12" t="s">
        <v>17</v>
      </c>
      <c r="AY8" s="8" t="str">
        <f t="shared" ref="AY8:AZ27" ca="1" si="2">IF(OFFSET($AY$6,COLUMN(AY8)-COLUMN($AY$6),(ROW(AY8)-ROW($AY$6)),1,1)=0,"",OFFSET($AY$6,COLUMN(AY8)-COLUMN($AY$6),(ROW(AY8)-ROW($AY$6)),1,1))</f>
        <v/>
      </c>
      <c r="AZ8" s="8" t="str">
        <f t="shared" ca="1" si="2"/>
        <v/>
      </c>
      <c r="BA8" s="8"/>
      <c r="BB8" s="8"/>
      <c r="BC8" s="8"/>
      <c r="BD8" s="8"/>
      <c r="BE8" s="8"/>
      <c r="BF8" s="8"/>
      <c r="BG8" s="8"/>
      <c r="BH8" s="8"/>
      <c r="BI8" s="8"/>
      <c r="BJ8" s="8"/>
      <c r="BK8" s="8"/>
      <c r="BL8" s="8"/>
      <c r="BM8" s="8"/>
      <c r="BN8" s="8"/>
      <c r="BO8" s="8"/>
      <c r="BP8" s="8"/>
      <c r="BQ8" s="8"/>
      <c r="BR8" s="8"/>
      <c r="BS8" s="8"/>
      <c r="BT8" s="8"/>
    </row>
    <row r="9" spans="2:73" x14ac:dyDescent="0.35">
      <c r="B9" s="12" t="s">
        <v>18</v>
      </c>
      <c r="C9" s="47" t="str">
        <f t="shared" ca="1" si="0"/>
        <v/>
      </c>
      <c r="D9" s="47" t="str">
        <f t="shared" ca="1" si="0"/>
        <v/>
      </c>
      <c r="E9" s="47" t="str">
        <f t="shared" ca="1" si="0"/>
        <v/>
      </c>
      <c r="F9" s="47"/>
      <c r="G9" s="47"/>
      <c r="H9" s="47"/>
      <c r="I9" s="47"/>
      <c r="J9" s="47"/>
      <c r="K9" s="47"/>
      <c r="L9" s="47"/>
      <c r="M9" s="47"/>
      <c r="N9" s="47"/>
      <c r="O9" s="47"/>
      <c r="P9" s="47"/>
      <c r="Q9" s="47"/>
      <c r="R9" s="47"/>
      <c r="S9" s="47"/>
      <c r="T9" s="47"/>
      <c r="U9" s="47"/>
      <c r="V9" s="47"/>
      <c r="W9" s="47"/>
      <c r="X9" s="47"/>
      <c r="Z9" s="12" t="s">
        <v>18</v>
      </c>
      <c r="AA9" s="41" t="str">
        <f t="shared" ca="1" si="1"/>
        <v/>
      </c>
      <c r="AB9" s="41" t="str">
        <f t="shared" ref="AB9:AM19" ca="1" si="3">IF(OFFSET($AA$6,COLUMN(AB9)-COLUMN($AA$6),(ROW(AB9)-ROW($AA$6)),1,1)=0,"",OFFSET($AA$6,COLUMN(AB9)-COLUMN($AA$6),(ROW(AB9)-ROW($AA$6)),1,1))</f>
        <v/>
      </c>
      <c r="AC9" s="41" t="str">
        <f t="shared" ca="1" si="3"/>
        <v/>
      </c>
      <c r="AD9" s="41"/>
      <c r="AE9" s="41"/>
      <c r="AF9" s="41"/>
      <c r="AG9" s="41"/>
      <c r="AH9" s="41"/>
      <c r="AI9" s="41"/>
      <c r="AJ9" s="41"/>
      <c r="AK9" s="41"/>
      <c r="AL9" s="41"/>
      <c r="AM9" s="41"/>
      <c r="AN9" s="41"/>
      <c r="AO9" s="41" t="str">
        <f>IF(ISNUMBER(SEARCH("same direction",'Splitting data'!P11)), "SD","")</f>
        <v>SD</v>
      </c>
      <c r="AP9" s="41" t="str">
        <f>IF(ISNUMBER(SEARCH("same direction",'Splitting data'!Q11)), "SD","")</f>
        <v>SD</v>
      </c>
      <c r="AQ9" s="41" t="str">
        <f>IF(ISNUMBER(SEARCH("same direction",'Splitting data'!R11)), "SD","")</f>
        <v/>
      </c>
      <c r="AR9" s="41" t="str">
        <f>IF(ISNUMBER(SEARCH("same direction",'Splitting data'!S11)), "SD","")</f>
        <v>SD</v>
      </c>
      <c r="AS9" s="41" t="str">
        <f>IF(ISNUMBER(SEARCH("same direction",'Splitting data'!T11)), "SD","")</f>
        <v/>
      </c>
      <c r="AT9" s="41" t="str">
        <f>IF(ISNUMBER(SEARCH("same direction",'Splitting data'!U11)), "SD","")</f>
        <v>SD</v>
      </c>
      <c r="AU9" s="41" t="str">
        <f>IF(ISNUMBER(SEARCH("same direction",'Splitting data'!V11)), "SD","")</f>
        <v/>
      </c>
      <c r="AV9" s="41" t="str">
        <f>IF(ISNUMBER(SEARCH("same direction",'Splitting data'!W11)), "SD","")</f>
        <v>SD</v>
      </c>
      <c r="AX9" s="12" t="s">
        <v>18</v>
      </c>
      <c r="AY9" s="8" t="str">
        <f t="shared" ca="1" si="2"/>
        <v/>
      </c>
      <c r="AZ9" s="8" t="str">
        <f t="shared" ref="AZ9:BK19" ca="1" si="4">IF(OFFSET($AY$6,COLUMN(AZ9)-COLUMN($AY$6),(ROW(AZ9)-ROW($AY$6)),1,1)=0,"",OFFSET($AY$6,COLUMN(AZ9)-COLUMN($AY$6),(ROW(AZ9)-ROW($AY$6)),1,1))</f>
        <v/>
      </c>
      <c r="BA9" s="8" t="str">
        <f t="shared" ca="1" si="4"/>
        <v/>
      </c>
      <c r="BB9" s="8"/>
      <c r="BC9" s="8"/>
      <c r="BD9" s="8"/>
      <c r="BE9" s="8"/>
      <c r="BF9" s="8"/>
      <c r="BG9" s="8"/>
      <c r="BH9" s="8"/>
      <c r="BI9" s="8"/>
      <c r="BJ9" s="8"/>
      <c r="BK9" s="8"/>
      <c r="BL9" s="8"/>
      <c r="BM9" s="8"/>
      <c r="BN9" s="8"/>
      <c r="BO9" s="8"/>
      <c r="BP9" s="8"/>
      <c r="BQ9" s="8"/>
      <c r="BR9" s="8"/>
      <c r="BS9" s="8"/>
      <c r="BT9" s="8"/>
    </row>
    <row r="10" spans="2:73" x14ac:dyDescent="0.35">
      <c r="B10" s="12" t="s">
        <v>19</v>
      </c>
      <c r="C10" s="47" t="str">
        <f t="shared" ca="1" si="0"/>
        <v/>
      </c>
      <c r="D10" s="47" t="str">
        <f t="shared" ca="1" si="0"/>
        <v/>
      </c>
      <c r="E10" s="47" t="str">
        <f t="shared" ca="1" si="0"/>
        <v/>
      </c>
      <c r="F10" s="47" t="str">
        <f t="shared" ca="1" si="0"/>
        <v/>
      </c>
      <c r="G10" s="47"/>
      <c r="H10" s="47"/>
      <c r="I10" s="47"/>
      <c r="J10" s="47"/>
      <c r="K10" s="47"/>
      <c r="L10" s="47"/>
      <c r="M10" s="47"/>
      <c r="N10" s="47"/>
      <c r="O10" s="47"/>
      <c r="P10" s="47"/>
      <c r="Q10" s="47"/>
      <c r="R10" s="47"/>
      <c r="S10" s="47"/>
      <c r="T10" s="47"/>
      <c r="U10" s="47"/>
      <c r="V10" s="47"/>
      <c r="W10" s="47"/>
      <c r="X10" s="47"/>
      <c r="Z10" s="12" t="s">
        <v>19</v>
      </c>
      <c r="AA10" s="41" t="str">
        <f t="shared" ca="1" si="1"/>
        <v/>
      </c>
      <c r="AB10" s="41" t="str">
        <f t="shared" ca="1" si="3"/>
        <v/>
      </c>
      <c r="AC10" s="41" t="str">
        <f t="shared" ca="1" si="3"/>
        <v/>
      </c>
      <c r="AD10" s="41" t="str">
        <f t="shared" ca="1" si="3"/>
        <v/>
      </c>
      <c r="AE10" s="41"/>
      <c r="AF10" s="41"/>
      <c r="AG10" s="41"/>
      <c r="AH10" s="41"/>
      <c r="AI10" s="41"/>
      <c r="AJ10" s="41"/>
      <c r="AK10" s="41"/>
      <c r="AL10" s="41"/>
      <c r="AM10" s="41"/>
      <c r="AN10" s="41"/>
      <c r="AO10" s="41" t="str">
        <f>IF(ISNUMBER(SEARCH("same direction",'Splitting data'!P12)), "SD","")</f>
        <v>SD</v>
      </c>
      <c r="AP10" s="41" t="str">
        <f>IF(ISNUMBER(SEARCH("same direction",'Splitting data'!Q12)), "SD","")</f>
        <v>SD</v>
      </c>
      <c r="AQ10" s="41" t="str">
        <f>IF(ISNUMBER(SEARCH("same direction",'Splitting data'!R12)), "SD","")</f>
        <v/>
      </c>
      <c r="AR10" s="41" t="str">
        <f>IF(ISNUMBER(SEARCH("same direction",'Splitting data'!S12)), "SD","")</f>
        <v>SD</v>
      </c>
      <c r="AS10" s="41" t="str">
        <f>IF(ISNUMBER(SEARCH("same direction",'Splitting data'!T12)), "SD","")</f>
        <v/>
      </c>
      <c r="AT10" s="41" t="str">
        <f>IF(ISNUMBER(SEARCH("same direction",'Splitting data'!U12)), "SD","")</f>
        <v>SD</v>
      </c>
      <c r="AU10" s="41" t="str">
        <f>IF(ISNUMBER(SEARCH("same direction",'Splitting data'!V12)), "SD","")</f>
        <v/>
      </c>
      <c r="AV10" s="41" t="str">
        <f>IF(ISNUMBER(SEARCH("same direction",'Splitting data'!W12)), "SD","")</f>
        <v>SD</v>
      </c>
      <c r="AX10" s="12" t="s">
        <v>19</v>
      </c>
      <c r="AY10" s="8" t="str">
        <f t="shared" ca="1" si="2"/>
        <v/>
      </c>
      <c r="AZ10" s="8" t="str">
        <f t="shared" ca="1" si="4"/>
        <v/>
      </c>
      <c r="BA10" s="8" t="str">
        <f t="shared" ca="1" si="4"/>
        <v/>
      </c>
      <c r="BB10" s="8" t="str">
        <f t="shared" ca="1" si="4"/>
        <v/>
      </c>
      <c r="BC10" s="8"/>
      <c r="BD10" s="8"/>
      <c r="BE10" s="8"/>
      <c r="BF10" s="8"/>
      <c r="BG10" s="8"/>
      <c r="BH10" s="8"/>
      <c r="BI10" s="8"/>
      <c r="BJ10" s="8"/>
      <c r="BK10" s="8"/>
      <c r="BL10" s="8"/>
      <c r="BM10" s="8"/>
      <c r="BN10" s="8"/>
      <c r="BO10" s="8"/>
      <c r="BP10" s="8"/>
      <c r="BQ10" s="8"/>
      <c r="BR10" s="8"/>
      <c r="BS10" s="8"/>
      <c r="BT10" s="8"/>
    </row>
    <row r="11" spans="2:73" x14ac:dyDescent="0.35">
      <c r="B11" s="12" t="s">
        <v>20</v>
      </c>
      <c r="C11" s="47" t="str">
        <f t="shared" ca="1" si="0"/>
        <v/>
      </c>
      <c r="D11" s="47" t="str">
        <f t="shared" ca="1" si="0"/>
        <v/>
      </c>
      <c r="E11" s="47" t="str">
        <f t="shared" ca="1" si="0"/>
        <v/>
      </c>
      <c r="F11" s="47" t="str">
        <f t="shared" ca="1" si="0"/>
        <v/>
      </c>
      <c r="G11" s="47" t="str">
        <f t="shared" ca="1" si="0"/>
        <v/>
      </c>
      <c r="H11" s="47"/>
      <c r="I11" s="47"/>
      <c r="J11" s="47"/>
      <c r="K11" s="47"/>
      <c r="L11" s="47"/>
      <c r="M11" s="47"/>
      <c r="N11" s="47"/>
      <c r="O11" s="47"/>
      <c r="P11" s="47"/>
      <c r="Q11" s="47"/>
      <c r="R11" s="47"/>
      <c r="S11" s="47"/>
      <c r="T11" s="47"/>
      <c r="U11" s="47"/>
      <c r="V11" s="47"/>
      <c r="W11" s="47"/>
      <c r="X11" s="47"/>
      <c r="Z11" s="12" t="s">
        <v>20</v>
      </c>
      <c r="AA11" s="41" t="str">
        <f t="shared" ca="1" si="1"/>
        <v/>
      </c>
      <c r="AB11" s="41" t="str">
        <f t="shared" ca="1" si="3"/>
        <v/>
      </c>
      <c r="AC11" s="41" t="str">
        <f t="shared" ca="1" si="3"/>
        <v/>
      </c>
      <c r="AD11" s="41" t="str">
        <f t="shared" ca="1" si="3"/>
        <v/>
      </c>
      <c r="AE11" s="41" t="str">
        <f t="shared" ca="1" si="3"/>
        <v/>
      </c>
      <c r="AF11" s="41"/>
      <c r="AG11" s="41"/>
      <c r="AH11" s="41"/>
      <c r="AI11" s="41"/>
      <c r="AJ11" s="41"/>
      <c r="AK11" s="41"/>
      <c r="AL11" s="41"/>
      <c r="AM11" s="41"/>
      <c r="AN11" s="41"/>
      <c r="AO11" s="41" t="str">
        <f>IF(ISNUMBER(SEARCH("same direction",'Splitting data'!P13)), "SD","")</f>
        <v/>
      </c>
      <c r="AP11" s="41" t="str">
        <f>IF(ISNUMBER(SEARCH("same direction",'Splitting data'!Q13)), "SD","")</f>
        <v/>
      </c>
      <c r="AQ11" s="41" t="str">
        <f>IF(ISNUMBER(SEARCH("same direction",'Splitting data'!R13)), "SD","")</f>
        <v/>
      </c>
      <c r="AR11" s="41" t="str">
        <f>IF(ISNUMBER(SEARCH("same direction",'Splitting data'!S13)), "SD","")</f>
        <v/>
      </c>
      <c r="AS11" s="41" t="str">
        <f>IF(ISNUMBER(SEARCH("same direction",'Splitting data'!T13)), "SD","")</f>
        <v/>
      </c>
      <c r="AT11" s="41" t="str">
        <f>IF(ISNUMBER(SEARCH("same direction",'Splitting data'!U13)), "SD","")</f>
        <v/>
      </c>
      <c r="AU11" s="41" t="str">
        <f>IF(ISNUMBER(SEARCH("same direction",'Splitting data'!V13)), "SD","")</f>
        <v/>
      </c>
      <c r="AV11" s="41" t="str">
        <f>IF(ISNUMBER(SEARCH("same direction",'Splitting data'!W13)), "SD","")</f>
        <v/>
      </c>
      <c r="AX11" s="12" t="s">
        <v>20</v>
      </c>
      <c r="AY11" s="8" t="str">
        <f t="shared" ca="1" si="2"/>
        <v/>
      </c>
      <c r="AZ11" s="8" t="str">
        <f t="shared" ca="1" si="4"/>
        <v/>
      </c>
      <c r="BA11" s="8" t="str">
        <f t="shared" ca="1" si="4"/>
        <v/>
      </c>
      <c r="BB11" s="8" t="str">
        <f t="shared" ca="1" si="4"/>
        <v/>
      </c>
      <c r="BC11" s="8" t="str">
        <f t="shared" ca="1" si="4"/>
        <v/>
      </c>
      <c r="BD11" s="8"/>
      <c r="BE11" s="8"/>
      <c r="BF11" s="8"/>
      <c r="BG11" s="8"/>
      <c r="BH11" s="8"/>
      <c r="BI11" s="8"/>
      <c r="BJ11" s="8"/>
      <c r="BK11" s="8"/>
      <c r="BL11" s="8"/>
      <c r="BM11" s="8"/>
      <c r="BN11" s="8"/>
      <c r="BO11" s="8"/>
      <c r="BP11" s="8"/>
      <c r="BQ11" s="8"/>
      <c r="BR11" s="8"/>
      <c r="BS11" s="8"/>
      <c r="BT11" s="8"/>
    </row>
    <row r="12" spans="2:73" x14ac:dyDescent="0.35">
      <c r="B12" s="12" t="s">
        <v>21</v>
      </c>
      <c r="C12" s="47" t="str">
        <f t="shared" ca="1" si="0"/>
        <v/>
      </c>
      <c r="D12" s="47" t="str">
        <f t="shared" ca="1" si="0"/>
        <v/>
      </c>
      <c r="E12" s="47" t="str">
        <f t="shared" ca="1" si="0"/>
        <v/>
      </c>
      <c r="F12" s="47" t="str">
        <f t="shared" ca="1" si="0"/>
        <v/>
      </c>
      <c r="G12" s="47" t="str">
        <f t="shared" ca="1" si="0"/>
        <v/>
      </c>
      <c r="H12" s="47" t="str">
        <f t="shared" ca="1" si="0"/>
        <v/>
      </c>
      <c r="I12" s="47"/>
      <c r="J12" s="47"/>
      <c r="K12" s="47"/>
      <c r="L12" s="47"/>
      <c r="M12" s="47"/>
      <c r="N12" s="47"/>
      <c r="O12" s="47"/>
      <c r="P12" s="47"/>
      <c r="Q12" s="47"/>
      <c r="R12" s="47"/>
      <c r="S12" s="47"/>
      <c r="T12" s="47"/>
      <c r="U12" s="47"/>
      <c r="V12" s="47"/>
      <c r="W12" s="47"/>
      <c r="X12" s="47"/>
      <c r="Z12" s="12" t="s">
        <v>21</v>
      </c>
      <c r="AA12" s="41" t="str">
        <f t="shared" ca="1" si="1"/>
        <v/>
      </c>
      <c r="AB12" s="41" t="str">
        <f t="shared" ca="1" si="3"/>
        <v/>
      </c>
      <c r="AC12" s="41" t="str">
        <f t="shared" ca="1" si="3"/>
        <v/>
      </c>
      <c r="AD12" s="41" t="str">
        <f t="shared" ca="1" si="3"/>
        <v/>
      </c>
      <c r="AE12" s="41" t="str">
        <f t="shared" ca="1" si="3"/>
        <v/>
      </c>
      <c r="AF12" s="41" t="str">
        <f t="shared" ca="1" si="3"/>
        <v/>
      </c>
      <c r="AG12" s="41"/>
      <c r="AH12" s="41"/>
      <c r="AI12" s="41"/>
      <c r="AJ12" s="41"/>
      <c r="AK12" s="41"/>
      <c r="AL12" s="41"/>
      <c r="AM12" s="41"/>
      <c r="AN12" s="41"/>
      <c r="AO12" s="41" t="str">
        <f>IF(ISNUMBER(SEARCH("same direction",'Splitting data'!P14)), "SD","")</f>
        <v>SD</v>
      </c>
      <c r="AP12" s="41" t="str">
        <f>IF(ISNUMBER(SEARCH("same direction",'Splitting data'!Q14)), "SD","")</f>
        <v/>
      </c>
      <c r="AQ12" s="41" t="str">
        <f>IF(ISNUMBER(SEARCH("same direction",'Splitting data'!R14)), "SD","")</f>
        <v/>
      </c>
      <c r="AR12" s="41" t="str">
        <f>IF(ISNUMBER(SEARCH("same direction",'Splitting data'!S14)), "SD","")</f>
        <v/>
      </c>
      <c r="AS12" s="41" t="str">
        <f>IF(ISNUMBER(SEARCH("same direction",'Splitting data'!T14)), "SD","")</f>
        <v/>
      </c>
      <c r="AT12" s="41" t="str">
        <f>IF(ISNUMBER(SEARCH("same direction",'Splitting data'!U14)), "SD","")</f>
        <v/>
      </c>
      <c r="AU12" s="41" t="str">
        <f>IF(ISNUMBER(SEARCH("same direction",'Splitting data'!V14)), "SD","")</f>
        <v/>
      </c>
      <c r="AV12" s="41" t="str">
        <f>IF(ISNUMBER(SEARCH("same direction",'Splitting data'!W14)), "SD","")</f>
        <v/>
      </c>
      <c r="AX12" s="12" t="s">
        <v>21</v>
      </c>
      <c r="AY12" s="8" t="str">
        <f t="shared" ca="1" si="2"/>
        <v/>
      </c>
      <c r="AZ12" s="8" t="str">
        <f t="shared" ca="1" si="4"/>
        <v/>
      </c>
      <c r="BA12" s="8" t="str">
        <f t="shared" ca="1" si="4"/>
        <v/>
      </c>
      <c r="BB12" s="8" t="str">
        <f t="shared" ca="1" si="4"/>
        <v/>
      </c>
      <c r="BC12" s="8" t="str">
        <f t="shared" ca="1" si="4"/>
        <v/>
      </c>
      <c r="BD12" s="8" t="str">
        <f t="shared" ca="1" si="4"/>
        <v/>
      </c>
      <c r="BE12" s="8"/>
      <c r="BF12" s="8"/>
      <c r="BG12" s="8"/>
      <c r="BH12" s="8"/>
      <c r="BI12" s="8"/>
      <c r="BJ12" s="8"/>
      <c r="BK12" s="8"/>
      <c r="BL12" s="8"/>
      <c r="BM12" s="8"/>
      <c r="BN12" s="8"/>
      <c r="BO12" s="8"/>
      <c r="BP12" s="8"/>
      <c r="BQ12" s="8"/>
      <c r="BR12" s="8"/>
      <c r="BS12" s="8"/>
      <c r="BT12" s="8"/>
    </row>
    <row r="13" spans="2:73" x14ac:dyDescent="0.35">
      <c r="B13" s="12" t="s">
        <v>22</v>
      </c>
      <c r="C13" s="47" t="str">
        <f t="shared" ca="1" si="0"/>
        <v/>
      </c>
      <c r="D13" s="47" t="str">
        <f t="shared" ca="1" si="0"/>
        <v/>
      </c>
      <c r="E13" s="47" t="str">
        <f t="shared" ca="1" si="0"/>
        <v/>
      </c>
      <c r="F13" s="47" t="str">
        <f t="shared" ca="1" si="0"/>
        <v/>
      </c>
      <c r="G13" s="47" t="str">
        <f t="shared" ca="1" si="0"/>
        <v/>
      </c>
      <c r="H13" s="47" t="str">
        <f t="shared" ca="1" si="0"/>
        <v/>
      </c>
      <c r="I13" s="47" t="str">
        <f t="shared" ca="1" si="0"/>
        <v/>
      </c>
      <c r="J13" s="47"/>
      <c r="K13" s="47"/>
      <c r="L13" s="47"/>
      <c r="M13" s="47"/>
      <c r="N13" s="47"/>
      <c r="O13" s="47"/>
      <c r="P13" s="47"/>
      <c r="Q13" s="47"/>
      <c r="R13" s="47"/>
      <c r="S13" s="47"/>
      <c r="T13" s="47"/>
      <c r="U13" s="47"/>
      <c r="V13" s="47"/>
      <c r="W13" s="47"/>
      <c r="X13" s="47"/>
      <c r="Z13" s="12" t="s">
        <v>22</v>
      </c>
      <c r="AA13" s="41" t="str">
        <f t="shared" ca="1" si="1"/>
        <v/>
      </c>
      <c r="AB13" s="41" t="str">
        <f t="shared" ca="1" si="3"/>
        <v/>
      </c>
      <c r="AC13" s="41" t="str">
        <f t="shared" ca="1" si="3"/>
        <v/>
      </c>
      <c r="AD13" s="41" t="str">
        <f t="shared" ca="1" si="3"/>
        <v/>
      </c>
      <c r="AE13" s="41" t="str">
        <f t="shared" ca="1" si="3"/>
        <v/>
      </c>
      <c r="AF13" s="41" t="str">
        <f t="shared" ca="1" si="3"/>
        <v/>
      </c>
      <c r="AG13" s="41" t="str">
        <f t="shared" ca="1" si="3"/>
        <v/>
      </c>
      <c r="AH13" s="41"/>
      <c r="AI13" s="41"/>
      <c r="AJ13" s="41"/>
      <c r="AK13" s="41"/>
      <c r="AL13" s="41"/>
      <c r="AM13" s="41"/>
      <c r="AN13" s="41"/>
      <c r="AO13" s="41" t="str">
        <f>IF(ISNUMBER(SEARCH("same direction",'Splitting data'!P15)), "SD","")</f>
        <v>SD</v>
      </c>
      <c r="AP13" s="41" t="str">
        <f>IF(ISNUMBER(SEARCH("same direction",'Splitting data'!Q15)), "SD","")</f>
        <v>SD</v>
      </c>
      <c r="AQ13" s="41" t="str">
        <f>IF(ISNUMBER(SEARCH("same direction",'Splitting data'!R15)), "SD","")</f>
        <v/>
      </c>
      <c r="AR13" s="41" t="str">
        <f>IF(ISNUMBER(SEARCH("same direction",'Splitting data'!S15)), "SD","")</f>
        <v>SD</v>
      </c>
      <c r="AS13" s="41" t="str">
        <f>IF(ISNUMBER(SEARCH("same direction",'Splitting data'!T15)), "SD","")</f>
        <v/>
      </c>
      <c r="AT13" s="41" t="str">
        <f>IF(ISNUMBER(SEARCH("same direction",'Splitting data'!U15)), "SD","")</f>
        <v>SD</v>
      </c>
      <c r="AU13" s="41" t="str">
        <f>IF(ISNUMBER(SEARCH("same direction",'Splitting data'!V15)), "SD","")</f>
        <v/>
      </c>
      <c r="AV13" s="41" t="str">
        <f>IF(ISNUMBER(SEARCH("same direction",'Splitting data'!W15)), "SD","")</f>
        <v>SD</v>
      </c>
      <c r="AX13" s="12" t="s">
        <v>22</v>
      </c>
      <c r="AY13" s="8" t="str">
        <f t="shared" ca="1" si="2"/>
        <v/>
      </c>
      <c r="AZ13" s="8" t="str">
        <f t="shared" ca="1" si="4"/>
        <v/>
      </c>
      <c r="BA13" s="8" t="str">
        <f t="shared" ca="1" si="4"/>
        <v/>
      </c>
      <c r="BB13" s="8" t="str">
        <f t="shared" ca="1" si="4"/>
        <v/>
      </c>
      <c r="BC13" s="8" t="str">
        <f t="shared" ca="1" si="4"/>
        <v/>
      </c>
      <c r="BD13" s="8" t="str">
        <f t="shared" ca="1" si="4"/>
        <v/>
      </c>
      <c r="BE13" s="8" t="str">
        <f t="shared" ca="1" si="4"/>
        <v/>
      </c>
      <c r="BF13" s="8"/>
      <c r="BG13" s="8"/>
      <c r="BH13" s="8"/>
      <c r="BI13" s="8"/>
      <c r="BJ13" s="8"/>
      <c r="BK13" s="8"/>
      <c r="BL13" s="8"/>
      <c r="BM13" s="8"/>
      <c r="BN13" s="8"/>
      <c r="BO13" s="8"/>
      <c r="BP13" s="8"/>
      <c r="BQ13" s="8"/>
      <c r="BR13" s="8"/>
      <c r="BS13" s="8"/>
      <c r="BT13" s="8"/>
    </row>
    <row r="14" spans="2:73" x14ac:dyDescent="0.35">
      <c r="B14" s="12" t="s">
        <v>23</v>
      </c>
      <c r="C14" s="47" t="str">
        <f t="shared" ca="1" si="0"/>
        <v/>
      </c>
      <c r="D14" s="47" t="str">
        <f t="shared" ca="1" si="0"/>
        <v/>
      </c>
      <c r="E14" s="47" t="str">
        <f t="shared" ca="1" si="0"/>
        <v/>
      </c>
      <c r="F14" s="47" t="str">
        <f t="shared" ca="1" si="0"/>
        <v/>
      </c>
      <c r="G14" s="47" t="str">
        <f t="shared" ca="1" si="0"/>
        <v/>
      </c>
      <c r="H14" s="47" t="str">
        <f t="shared" ca="1" si="0"/>
        <v/>
      </c>
      <c r="I14" s="47" t="str">
        <f t="shared" ca="1" si="0"/>
        <v/>
      </c>
      <c r="J14" s="47" t="str">
        <f t="shared" ca="1" si="0"/>
        <v/>
      </c>
      <c r="K14" s="47"/>
      <c r="L14" s="47"/>
      <c r="M14" s="47"/>
      <c r="N14" s="47"/>
      <c r="O14" s="47"/>
      <c r="P14" s="47"/>
      <c r="Q14" s="47"/>
      <c r="R14" s="47"/>
      <c r="S14" s="47"/>
      <c r="T14" s="47"/>
      <c r="U14" s="47"/>
      <c r="V14" s="47"/>
      <c r="W14" s="47"/>
      <c r="X14" s="47"/>
      <c r="Z14" s="12" t="s">
        <v>23</v>
      </c>
      <c r="AA14" s="41" t="str">
        <f t="shared" ca="1" si="1"/>
        <v/>
      </c>
      <c r="AB14" s="41" t="str">
        <f t="shared" ca="1" si="3"/>
        <v/>
      </c>
      <c r="AC14" s="41" t="str">
        <f t="shared" ca="1" si="3"/>
        <v/>
      </c>
      <c r="AD14" s="41" t="str">
        <f t="shared" ca="1" si="3"/>
        <v/>
      </c>
      <c r="AE14" s="41" t="str">
        <f t="shared" ca="1" si="3"/>
        <v/>
      </c>
      <c r="AF14" s="41" t="str">
        <f t="shared" ca="1" si="3"/>
        <v/>
      </c>
      <c r="AG14" s="41" t="str">
        <f t="shared" ca="1" si="3"/>
        <v/>
      </c>
      <c r="AH14" s="41" t="str">
        <f t="shared" ca="1" si="3"/>
        <v/>
      </c>
      <c r="AI14" s="41"/>
      <c r="AJ14" s="41"/>
      <c r="AK14" s="41"/>
      <c r="AL14" s="41"/>
      <c r="AM14" s="41"/>
      <c r="AN14" s="41"/>
      <c r="AO14" s="41" t="str">
        <f>IF(ISNUMBER(SEARCH("same direction",'Splitting data'!P16)), "SD","")</f>
        <v>SD</v>
      </c>
      <c r="AP14" s="41" t="str">
        <f>IF(ISNUMBER(SEARCH("same direction",'Splitting data'!Q16)), "SD","")</f>
        <v>SD</v>
      </c>
      <c r="AQ14" s="41" t="str">
        <f>IF(ISNUMBER(SEARCH("same direction",'Splitting data'!R16)), "SD","")</f>
        <v/>
      </c>
      <c r="AR14" s="41" t="str">
        <f>IF(ISNUMBER(SEARCH("same direction",'Splitting data'!S16)), "SD","")</f>
        <v>SD</v>
      </c>
      <c r="AS14" s="41" t="str">
        <f>IF(ISNUMBER(SEARCH("same direction",'Splitting data'!T16)), "SD","")</f>
        <v/>
      </c>
      <c r="AT14" s="41" t="str">
        <f>IF(ISNUMBER(SEARCH("same direction",'Splitting data'!U16)), "SD","")</f>
        <v>SD</v>
      </c>
      <c r="AU14" s="41" t="str">
        <f>IF(ISNUMBER(SEARCH("same direction",'Splitting data'!V16)), "SD","")</f>
        <v/>
      </c>
      <c r="AV14" s="41" t="str">
        <f>IF(ISNUMBER(SEARCH("same direction",'Splitting data'!W16)), "SD","")</f>
        <v>SD</v>
      </c>
      <c r="AX14" s="12"/>
      <c r="AY14" s="8" t="str">
        <f t="shared" ca="1" si="2"/>
        <v/>
      </c>
      <c r="AZ14" s="8" t="str">
        <f t="shared" ca="1" si="4"/>
        <v/>
      </c>
      <c r="BA14" s="8" t="str">
        <f t="shared" ca="1" si="4"/>
        <v/>
      </c>
      <c r="BB14" s="8" t="str">
        <f t="shared" ca="1" si="4"/>
        <v/>
      </c>
      <c r="BC14" s="8" t="str">
        <f t="shared" ca="1" si="4"/>
        <v/>
      </c>
      <c r="BD14" s="8" t="str">
        <f t="shared" ca="1" si="4"/>
        <v/>
      </c>
      <c r="BE14" s="8" t="str">
        <f t="shared" ca="1" si="4"/>
        <v/>
      </c>
      <c r="BF14" s="8" t="str">
        <f t="shared" ca="1" si="4"/>
        <v/>
      </c>
      <c r="BG14" s="8"/>
      <c r="BH14" s="8"/>
      <c r="BI14" s="8"/>
      <c r="BJ14" s="8"/>
      <c r="BK14" s="8"/>
      <c r="BL14" s="8"/>
      <c r="BM14" s="8"/>
      <c r="BN14" s="8"/>
      <c r="BO14" s="8"/>
      <c r="BP14" s="8"/>
      <c r="BQ14" s="8"/>
      <c r="BR14" s="8"/>
      <c r="BS14" s="8"/>
      <c r="BT14" s="8"/>
    </row>
    <row r="15" spans="2:73" x14ac:dyDescent="0.35">
      <c r="B15" s="12" t="s">
        <v>24</v>
      </c>
      <c r="C15" s="47" t="str">
        <f t="shared" ca="1" si="0"/>
        <v/>
      </c>
      <c r="D15" s="47" t="str">
        <f t="shared" ca="1" si="0"/>
        <v/>
      </c>
      <c r="E15" s="47" t="str">
        <f t="shared" ca="1" si="0"/>
        <v/>
      </c>
      <c r="F15" s="47" t="str">
        <f t="shared" ca="1" si="0"/>
        <v/>
      </c>
      <c r="G15" s="47" t="str">
        <f t="shared" ca="1" si="0"/>
        <v/>
      </c>
      <c r="H15" s="47" t="str">
        <f t="shared" ca="1" si="0"/>
        <v/>
      </c>
      <c r="I15" s="47" t="str">
        <f t="shared" ca="1" si="0"/>
        <v/>
      </c>
      <c r="J15" s="47" t="str">
        <f t="shared" ca="1" si="0"/>
        <v/>
      </c>
      <c r="K15" s="47" t="str">
        <f t="shared" ca="1" si="0"/>
        <v/>
      </c>
      <c r="L15" s="47"/>
      <c r="M15" s="47"/>
      <c r="N15" s="47"/>
      <c r="O15" s="47"/>
      <c r="P15" s="47"/>
      <c r="Q15" s="47"/>
      <c r="R15" s="47"/>
      <c r="S15" s="47"/>
      <c r="T15" s="47"/>
      <c r="U15" s="47"/>
      <c r="V15" s="47"/>
      <c r="W15" s="47"/>
      <c r="X15" s="47"/>
      <c r="Z15" s="12" t="s">
        <v>24</v>
      </c>
      <c r="AA15" s="41" t="str">
        <f t="shared" ca="1" si="1"/>
        <v/>
      </c>
      <c r="AB15" s="41" t="str">
        <f t="shared" ca="1" si="3"/>
        <v/>
      </c>
      <c r="AC15" s="41" t="str">
        <f t="shared" ca="1" si="3"/>
        <v/>
      </c>
      <c r="AD15" s="41" t="str">
        <f t="shared" ca="1" si="3"/>
        <v/>
      </c>
      <c r="AE15" s="41" t="str">
        <f t="shared" ca="1" si="3"/>
        <v/>
      </c>
      <c r="AF15" s="41" t="str">
        <f t="shared" ca="1" si="3"/>
        <v/>
      </c>
      <c r="AG15" s="41" t="str">
        <f t="shared" ca="1" si="3"/>
        <v/>
      </c>
      <c r="AH15" s="41" t="str">
        <f t="shared" ca="1" si="3"/>
        <v/>
      </c>
      <c r="AI15" s="41" t="str">
        <f t="shared" ca="1" si="3"/>
        <v/>
      </c>
      <c r="AJ15" s="41"/>
      <c r="AK15" s="41"/>
      <c r="AL15" s="41"/>
      <c r="AM15" s="41"/>
      <c r="AN15" s="41"/>
      <c r="AO15" s="41" t="str">
        <f>IF(ISNUMBER(SEARCH("same direction",'Splitting data'!P17)), "SD","")</f>
        <v>SD</v>
      </c>
      <c r="AP15" s="41" t="str">
        <f>IF(ISNUMBER(SEARCH("same direction",'Splitting data'!Q17)), "SD","")</f>
        <v>SD</v>
      </c>
      <c r="AQ15" s="41" t="str">
        <f>IF(ISNUMBER(SEARCH("same direction",'Splitting data'!R17)), "SD","")</f>
        <v/>
      </c>
      <c r="AR15" s="41" t="str">
        <f>IF(ISNUMBER(SEARCH("same direction",'Splitting data'!S17)), "SD","")</f>
        <v>SD</v>
      </c>
      <c r="AS15" s="41" t="str">
        <f>IF(ISNUMBER(SEARCH("same direction",'Splitting data'!T17)), "SD","")</f>
        <v/>
      </c>
      <c r="AT15" s="41" t="str">
        <f>IF(ISNUMBER(SEARCH("same direction",'Splitting data'!U17)), "SD","")</f>
        <v>SD</v>
      </c>
      <c r="AU15" s="41" t="str">
        <f>IF(ISNUMBER(SEARCH("same direction",'Splitting data'!V17)), "SD","")</f>
        <v/>
      </c>
      <c r="AV15" s="41" t="str">
        <f>IF(ISNUMBER(SEARCH("same direction",'Splitting data'!W17)), "SD","")</f>
        <v>SD</v>
      </c>
      <c r="AX15" s="12" t="s">
        <v>24</v>
      </c>
      <c r="AY15" s="8" t="str">
        <f t="shared" ca="1" si="2"/>
        <v/>
      </c>
      <c r="AZ15" s="8" t="str">
        <f t="shared" ca="1" si="4"/>
        <v/>
      </c>
      <c r="BA15" s="8" t="str">
        <f t="shared" ca="1" si="4"/>
        <v/>
      </c>
      <c r="BB15" s="8" t="str">
        <f t="shared" ca="1" si="4"/>
        <v/>
      </c>
      <c r="BC15" s="8" t="str">
        <f t="shared" ca="1" si="4"/>
        <v/>
      </c>
      <c r="BD15" s="8" t="str">
        <f t="shared" ca="1" si="4"/>
        <v/>
      </c>
      <c r="BE15" s="8" t="str">
        <f t="shared" ca="1" si="4"/>
        <v/>
      </c>
      <c r="BF15" s="8" t="str">
        <f t="shared" ca="1" si="4"/>
        <v/>
      </c>
      <c r="BG15" s="8" t="str">
        <f t="shared" ca="1" si="4"/>
        <v/>
      </c>
      <c r="BH15" s="8"/>
      <c r="BI15" s="8"/>
      <c r="BJ15" s="8"/>
      <c r="BK15" s="8"/>
      <c r="BL15" s="8"/>
      <c r="BM15" s="8"/>
      <c r="BN15" s="8"/>
      <c r="BO15" s="8"/>
      <c r="BP15" s="8"/>
      <c r="BQ15" s="8"/>
      <c r="BR15" s="8"/>
      <c r="BS15" s="8"/>
      <c r="BT15" s="8"/>
    </row>
    <row r="16" spans="2:73" x14ac:dyDescent="0.35">
      <c r="B16" s="12" t="s">
        <v>25</v>
      </c>
      <c r="C16" s="47" t="str">
        <f t="shared" ca="1" si="0"/>
        <v/>
      </c>
      <c r="D16" s="47" t="str">
        <f t="shared" ca="1" si="0"/>
        <v/>
      </c>
      <c r="E16" s="47" t="str">
        <f t="shared" ca="1" si="0"/>
        <v/>
      </c>
      <c r="F16" s="47" t="str">
        <f t="shared" ca="1" si="0"/>
        <v/>
      </c>
      <c r="G16" s="47" t="str">
        <f t="shared" ca="1" si="0"/>
        <v/>
      </c>
      <c r="H16" s="47" t="str">
        <f t="shared" ca="1" si="0"/>
        <v/>
      </c>
      <c r="I16" s="47" t="str">
        <f t="shared" ca="1" si="0"/>
        <v/>
      </c>
      <c r="J16" s="47" t="str">
        <f t="shared" ca="1" si="0"/>
        <v/>
      </c>
      <c r="K16" s="47" t="str">
        <f t="shared" ca="1" si="0"/>
        <v/>
      </c>
      <c r="L16" s="47" t="str">
        <f t="shared" ca="1" si="0"/>
        <v/>
      </c>
      <c r="M16" s="47"/>
      <c r="N16" s="47"/>
      <c r="O16" s="47"/>
      <c r="P16" s="47"/>
      <c r="Q16" s="47"/>
      <c r="R16" s="47"/>
      <c r="S16" s="47"/>
      <c r="T16" s="47"/>
      <c r="U16" s="47"/>
      <c r="V16" s="47"/>
      <c r="W16" s="47"/>
      <c r="X16" s="47"/>
      <c r="Z16" s="12" t="s">
        <v>25</v>
      </c>
      <c r="AA16" s="41" t="str">
        <f t="shared" ca="1" si="1"/>
        <v/>
      </c>
      <c r="AB16" s="41" t="str">
        <f t="shared" ca="1" si="3"/>
        <v/>
      </c>
      <c r="AC16" s="41" t="str">
        <f t="shared" ca="1" si="3"/>
        <v/>
      </c>
      <c r="AD16" s="41" t="str">
        <f t="shared" ca="1" si="3"/>
        <v/>
      </c>
      <c r="AE16" s="41" t="str">
        <f t="shared" ca="1" si="3"/>
        <v/>
      </c>
      <c r="AF16" s="41" t="str">
        <f t="shared" ca="1" si="3"/>
        <v/>
      </c>
      <c r="AG16" s="41" t="str">
        <f t="shared" ca="1" si="3"/>
        <v/>
      </c>
      <c r="AH16" s="41" t="str">
        <f t="shared" ca="1" si="3"/>
        <v/>
      </c>
      <c r="AI16" s="41" t="str">
        <f t="shared" ca="1" si="3"/>
        <v/>
      </c>
      <c r="AJ16" s="41" t="str">
        <f t="shared" ca="1" si="3"/>
        <v/>
      </c>
      <c r="AK16" s="41"/>
      <c r="AL16" s="41"/>
      <c r="AM16" s="41"/>
      <c r="AN16" s="41"/>
      <c r="AO16" s="41" t="str">
        <f>IF(ISNUMBER(SEARCH("same direction",'Splitting data'!P18)), "SD","")</f>
        <v>SD</v>
      </c>
      <c r="AP16" s="41" t="str">
        <f>IF(ISNUMBER(SEARCH("same direction",'Splitting data'!Q18)), "SD","")</f>
        <v>SD</v>
      </c>
      <c r="AQ16" s="41" t="str">
        <f>IF(ISNUMBER(SEARCH("same direction",'Splitting data'!R18)), "SD","")</f>
        <v/>
      </c>
      <c r="AR16" s="41" t="str">
        <f>IF(ISNUMBER(SEARCH("same direction",'Splitting data'!S18)), "SD","")</f>
        <v>SD</v>
      </c>
      <c r="AS16" s="41" t="str">
        <f>IF(ISNUMBER(SEARCH("same direction",'Splitting data'!T18)), "SD","")</f>
        <v/>
      </c>
      <c r="AT16" s="41" t="str">
        <f>IF(ISNUMBER(SEARCH("same direction",'Splitting data'!U18)), "SD","")</f>
        <v>SD</v>
      </c>
      <c r="AU16" s="41" t="str">
        <f>IF(ISNUMBER(SEARCH("same direction",'Splitting data'!V18)), "SD","")</f>
        <v/>
      </c>
      <c r="AV16" s="41" t="str">
        <f>IF(ISNUMBER(SEARCH("same direction",'Splitting data'!W18)), "SD","")</f>
        <v>SD</v>
      </c>
      <c r="AX16" s="12" t="s">
        <v>25</v>
      </c>
      <c r="AY16" s="8" t="str">
        <f t="shared" ca="1" si="2"/>
        <v/>
      </c>
      <c r="AZ16" s="8" t="str">
        <f t="shared" ca="1" si="4"/>
        <v/>
      </c>
      <c r="BA16" s="8" t="str">
        <f t="shared" ca="1" si="4"/>
        <v/>
      </c>
      <c r="BB16" s="8" t="str">
        <f t="shared" ca="1" si="4"/>
        <v/>
      </c>
      <c r="BC16" s="8" t="str">
        <f t="shared" ca="1" si="4"/>
        <v/>
      </c>
      <c r="BD16" s="8" t="str">
        <f t="shared" ca="1" si="4"/>
        <v/>
      </c>
      <c r="BE16" s="8" t="str">
        <f t="shared" ca="1" si="4"/>
        <v/>
      </c>
      <c r="BF16" s="8" t="str">
        <f t="shared" ca="1" si="4"/>
        <v/>
      </c>
      <c r="BG16" s="8" t="str">
        <f t="shared" ca="1" si="4"/>
        <v/>
      </c>
      <c r="BH16" s="8" t="str">
        <f t="shared" ca="1" si="4"/>
        <v/>
      </c>
      <c r="BI16" s="8"/>
      <c r="BJ16" s="8"/>
      <c r="BK16" s="8"/>
      <c r="BL16" s="8"/>
      <c r="BM16" s="8"/>
      <c r="BN16" s="8"/>
      <c r="BO16" s="8"/>
      <c r="BP16" s="8"/>
      <c r="BQ16" s="8"/>
      <c r="BR16" s="8"/>
      <c r="BS16" s="8"/>
      <c r="BT16" s="8"/>
    </row>
    <row r="17" spans="2:72" x14ac:dyDescent="0.35">
      <c r="B17" s="12" t="s">
        <v>26</v>
      </c>
      <c r="C17" s="47" t="str">
        <f t="shared" ca="1" si="0"/>
        <v/>
      </c>
      <c r="D17" s="47" t="str">
        <f t="shared" ca="1" si="0"/>
        <v/>
      </c>
      <c r="E17" s="47" t="str">
        <f t="shared" ca="1" si="0"/>
        <v/>
      </c>
      <c r="F17" s="47" t="str">
        <f t="shared" ca="1" si="0"/>
        <v/>
      </c>
      <c r="G17" s="47" t="str">
        <f t="shared" ca="1" si="0"/>
        <v/>
      </c>
      <c r="H17" s="47" t="str">
        <f t="shared" ca="1" si="0"/>
        <v/>
      </c>
      <c r="I17" s="47" t="str">
        <f t="shared" ca="1" si="0"/>
        <v/>
      </c>
      <c r="J17" s="47" t="str">
        <f t="shared" ca="1" si="0"/>
        <v/>
      </c>
      <c r="K17" s="47" t="str">
        <f t="shared" ca="1" si="0"/>
        <v/>
      </c>
      <c r="L17" s="47" t="str">
        <f t="shared" ca="1" si="0"/>
        <v/>
      </c>
      <c r="M17" s="47" t="str">
        <f t="shared" ref="M17:T26" ca="1" si="5">IF(OFFSET($C$6,COLUMN(M17)-COLUMN($C$6),(ROW(M17)-ROW($C$6)),1,1)=0,"",OFFSET($C$6,COLUMN(M17)-COLUMN($C$6),(ROW(M17)-ROW($C$6)),1,1))</f>
        <v/>
      </c>
      <c r="N17" s="47"/>
      <c r="O17" s="47"/>
      <c r="P17" s="47"/>
      <c r="Q17" s="47"/>
      <c r="R17" s="47"/>
      <c r="S17" s="47"/>
      <c r="T17" s="47"/>
      <c r="U17" s="47"/>
      <c r="V17" s="47"/>
      <c r="W17" s="47"/>
      <c r="X17" s="47"/>
      <c r="Z17" s="12" t="s">
        <v>26</v>
      </c>
      <c r="AA17" s="41" t="str">
        <f t="shared" ca="1" si="1"/>
        <v/>
      </c>
      <c r="AB17" s="41" t="str">
        <f t="shared" ca="1" si="3"/>
        <v/>
      </c>
      <c r="AC17" s="41" t="str">
        <f t="shared" ca="1" si="3"/>
        <v/>
      </c>
      <c r="AD17" s="41" t="str">
        <f t="shared" ca="1" si="3"/>
        <v/>
      </c>
      <c r="AE17" s="41" t="str">
        <f t="shared" ca="1" si="3"/>
        <v/>
      </c>
      <c r="AF17" s="41" t="str">
        <f t="shared" ca="1" si="3"/>
        <v/>
      </c>
      <c r="AG17" s="41" t="str">
        <f t="shared" ca="1" si="3"/>
        <v/>
      </c>
      <c r="AH17" s="41" t="str">
        <f t="shared" ca="1" si="3"/>
        <v/>
      </c>
      <c r="AI17" s="41" t="str">
        <f t="shared" ca="1" si="3"/>
        <v/>
      </c>
      <c r="AJ17" s="41" t="str">
        <f t="shared" ca="1" si="3"/>
        <v/>
      </c>
      <c r="AK17" s="41" t="str">
        <f t="shared" ca="1" si="3"/>
        <v/>
      </c>
      <c r="AL17" s="41"/>
      <c r="AM17" s="41"/>
      <c r="AN17" s="41"/>
      <c r="AO17" s="41" t="str">
        <f>IF(ISNUMBER(SEARCH("same direction",'Splitting data'!P19)), "SD","")</f>
        <v/>
      </c>
      <c r="AP17" s="41" t="str">
        <f>IF(ISNUMBER(SEARCH("same direction",'Splitting data'!Q19)), "SD","")</f>
        <v/>
      </c>
      <c r="AQ17" s="41" t="str">
        <f>IF(ISNUMBER(SEARCH("same direction",'Splitting data'!R19)), "SD","")</f>
        <v/>
      </c>
      <c r="AR17" s="41" t="str">
        <f>IF(ISNUMBER(SEARCH("same direction",'Splitting data'!S19)), "SD","")</f>
        <v/>
      </c>
      <c r="AS17" s="41" t="str">
        <f>IF(ISNUMBER(SEARCH("same direction",'Splitting data'!T19)), "SD","")</f>
        <v/>
      </c>
      <c r="AT17" s="41" t="str">
        <f>IF(ISNUMBER(SEARCH("same direction",'Splitting data'!U19)), "SD","")</f>
        <v/>
      </c>
      <c r="AU17" s="41" t="str">
        <f>IF(ISNUMBER(SEARCH("same direction",'Splitting data'!V19)), "SD","")</f>
        <v/>
      </c>
      <c r="AV17" s="41" t="str">
        <f>IF(ISNUMBER(SEARCH("same direction",'Splitting data'!W19)), "SD","")</f>
        <v/>
      </c>
      <c r="AX17" s="12" t="s">
        <v>26</v>
      </c>
      <c r="AY17" s="8" t="str">
        <f t="shared" ca="1" si="2"/>
        <v/>
      </c>
      <c r="AZ17" s="8" t="str">
        <f t="shared" ca="1" si="4"/>
        <v/>
      </c>
      <c r="BA17" s="8" t="str">
        <f t="shared" ca="1" si="4"/>
        <v/>
      </c>
      <c r="BB17" s="8" t="str">
        <f t="shared" ca="1" si="4"/>
        <v/>
      </c>
      <c r="BC17" s="8" t="str">
        <f t="shared" ca="1" si="4"/>
        <v/>
      </c>
      <c r="BD17" s="8" t="str">
        <f t="shared" ca="1" si="4"/>
        <v/>
      </c>
      <c r="BE17" s="8" t="str">
        <f t="shared" ca="1" si="4"/>
        <v/>
      </c>
      <c r="BF17" s="8" t="str">
        <f t="shared" ca="1" si="4"/>
        <v/>
      </c>
      <c r="BG17" s="8" t="str">
        <f t="shared" ca="1" si="4"/>
        <v/>
      </c>
      <c r="BH17" s="8" t="str">
        <f t="shared" ca="1" si="4"/>
        <v/>
      </c>
      <c r="BI17" s="8" t="str">
        <f t="shared" ca="1" si="4"/>
        <v/>
      </c>
      <c r="BJ17" s="8"/>
      <c r="BK17" s="8"/>
      <c r="BL17" s="8"/>
      <c r="BM17" s="8"/>
      <c r="BN17" s="8"/>
      <c r="BO17" s="8"/>
      <c r="BP17" s="8"/>
      <c r="BQ17" s="8"/>
      <c r="BR17" s="8"/>
      <c r="BS17" s="8"/>
      <c r="BT17" s="8"/>
    </row>
    <row r="18" spans="2:72" x14ac:dyDescent="0.35">
      <c r="B18" s="12" t="s">
        <v>27</v>
      </c>
      <c r="C18" s="47" t="str">
        <f t="shared" ca="1" si="0"/>
        <v/>
      </c>
      <c r="D18" s="47" t="str">
        <f t="shared" ca="1" si="0"/>
        <v/>
      </c>
      <c r="E18" s="47" t="str">
        <f t="shared" ca="1" si="0"/>
        <v/>
      </c>
      <c r="F18" s="47" t="str">
        <f t="shared" ca="1" si="0"/>
        <v/>
      </c>
      <c r="G18" s="47" t="str">
        <f t="shared" ca="1" si="0"/>
        <v/>
      </c>
      <c r="H18" s="47" t="str">
        <f t="shared" ca="1" si="0"/>
        <v/>
      </c>
      <c r="I18" s="47" t="str">
        <f t="shared" ca="1" si="0"/>
        <v/>
      </c>
      <c r="J18" s="47" t="str">
        <f t="shared" ca="1" si="0"/>
        <v/>
      </c>
      <c r="K18" s="47" t="str">
        <f t="shared" ca="1" si="0"/>
        <v/>
      </c>
      <c r="L18" s="47" t="str">
        <f t="shared" ca="1" si="0"/>
        <v/>
      </c>
      <c r="M18" s="47" t="str">
        <f t="shared" ca="1" si="5"/>
        <v/>
      </c>
      <c r="N18" s="47" t="str">
        <f t="shared" ca="1" si="5"/>
        <v/>
      </c>
      <c r="O18" s="47"/>
      <c r="P18" s="47"/>
      <c r="Q18" s="47"/>
      <c r="R18" s="47"/>
      <c r="S18" s="47"/>
      <c r="T18" s="47"/>
      <c r="U18" s="47"/>
      <c r="V18" s="47"/>
      <c r="W18" s="47"/>
      <c r="X18" s="47"/>
      <c r="Z18" s="12" t="s">
        <v>27</v>
      </c>
      <c r="AA18" s="41" t="str">
        <f t="shared" ca="1" si="1"/>
        <v/>
      </c>
      <c r="AB18" s="41" t="str">
        <f t="shared" ca="1" si="3"/>
        <v/>
      </c>
      <c r="AC18" s="41" t="str">
        <f t="shared" ca="1" si="3"/>
        <v/>
      </c>
      <c r="AD18" s="41" t="str">
        <f t="shared" ca="1" si="3"/>
        <v/>
      </c>
      <c r="AE18" s="41" t="str">
        <f t="shared" ca="1" si="3"/>
        <v/>
      </c>
      <c r="AF18" s="41" t="str">
        <f t="shared" ca="1" si="3"/>
        <v/>
      </c>
      <c r="AG18" s="41" t="str">
        <f t="shared" ca="1" si="3"/>
        <v/>
      </c>
      <c r="AH18" s="41" t="str">
        <f t="shared" ca="1" si="3"/>
        <v/>
      </c>
      <c r="AI18" s="41" t="str">
        <f t="shared" ca="1" si="3"/>
        <v/>
      </c>
      <c r="AJ18" s="41" t="str">
        <f t="shared" ca="1" si="3"/>
        <v/>
      </c>
      <c r="AK18" s="41" t="str">
        <f t="shared" ca="1" si="3"/>
        <v/>
      </c>
      <c r="AL18" s="41" t="str">
        <f t="shared" ca="1" si="3"/>
        <v/>
      </c>
      <c r="AM18" s="41"/>
      <c r="AN18" s="41"/>
      <c r="AO18" s="41" t="str">
        <f>IF(ISNUMBER(SEARCH("same direction",'Splitting data'!P20)), "SD","")</f>
        <v/>
      </c>
      <c r="AP18" s="41" t="str">
        <f>IF(ISNUMBER(SEARCH("same direction",'Splitting data'!Q20)), "SD","")</f>
        <v/>
      </c>
      <c r="AQ18" s="41" t="str">
        <f>IF(ISNUMBER(SEARCH("same direction",'Splitting data'!R20)), "SD","")</f>
        <v/>
      </c>
      <c r="AR18" s="41" t="str">
        <f>IF(ISNUMBER(SEARCH("same direction",'Splitting data'!S20)), "SD","")</f>
        <v/>
      </c>
      <c r="AS18" s="41" t="str">
        <f>IF(ISNUMBER(SEARCH("same direction",'Splitting data'!T20)), "SD","")</f>
        <v/>
      </c>
      <c r="AT18" s="41" t="str">
        <f>IF(ISNUMBER(SEARCH("same direction",'Splitting data'!U20)), "SD","")</f>
        <v/>
      </c>
      <c r="AU18" s="41" t="str">
        <f>IF(ISNUMBER(SEARCH("same direction",'Splitting data'!V20)), "SD","")</f>
        <v/>
      </c>
      <c r="AV18" s="41" t="str">
        <f>IF(ISNUMBER(SEARCH("same direction",'Splitting data'!W20)), "SD","")</f>
        <v/>
      </c>
      <c r="AX18" s="12" t="s">
        <v>27</v>
      </c>
      <c r="AY18" s="8" t="str">
        <f t="shared" ca="1" si="2"/>
        <v/>
      </c>
      <c r="AZ18" s="8" t="str">
        <f t="shared" ca="1" si="4"/>
        <v/>
      </c>
      <c r="BA18" s="8" t="str">
        <f t="shared" ca="1" si="4"/>
        <v/>
      </c>
      <c r="BB18" s="8" t="str">
        <f t="shared" ca="1" si="4"/>
        <v/>
      </c>
      <c r="BC18" s="8" t="str">
        <f t="shared" ca="1" si="4"/>
        <v/>
      </c>
      <c r="BD18" s="8" t="str">
        <f t="shared" ca="1" si="4"/>
        <v/>
      </c>
      <c r="BE18" s="8" t="str">
        <f t="shared" ca="1" si="4"/>
        <v/>
      </c>
      <c r="BF18" s="8" t="str">
        <f t="shared" ca="1" si="4"/>
        <v/>
      </c>
      <c r="BG18" s="8" t="str">
        <f t="shared" ca="1" si="4"/>
        <v/>
      </c>
      <c r="BH18" s="8" t="str">
        <f t="shared" ca="1" si="4"/>
        <v/>
      </c>
      <c r="BI18" s="8" t="str">
        <f t="shared" ca="1" si="4"/>
        <v/>
      </c>
      <c r="BJ18" s="8" t="str">
        <f t="shared" ca="1" si="4"/>
        <v/>
      </c>
      <c r="BK18" s="8"/>
      <c r="BL18" s="8"/>
      <c r="BM18" s="8"/>
      <c r="BN18" s="8"/>
      <c r="BO18" s="8"/>
      <c r="BP18" s="8"/>
      <c r="BQ18" s="8"/>
      <c r="BR18" s="8"/>
      <c r="BS18" s="8"/>
      <c r="BT18" s="8"/>
    </row>
    <row r="19" spans="2:72" x14ac:dyDescent="0.35">
      <c r="B19" s="12" t="s">
        <v>28</v>
      </c>
      <c r="C19" s="47" t="str">
        <f t="shared" ca="1" si="0"/>
        <v/>
      </c>
      <c r="D19" s="47" t="str">
        <f t="shared" ca="1" si="0"/>
        <v/>
      </c>
      <c r="E19" s="47" t="str">
        <f t="shared" ca="1" si="0"/>
        <v/>
      </c>
      <c r="F19" s="47" t="str">
        <f t="shared" ca="1" si="0"/>
        <v/>
      </c>
      <c r="G19" s="47" t="str">
        <f t="shared" ca="1" si="0"/>
        <v/>
      </c>
      <c r="H19" s="47" t="str">
        <f t="shared" ca="1" si="0"/>
        <v/>
      </c>
      <c r="I19" s="47" t="str">
        <f t="shared" ca="1" si="0"/>
        <v/>
      </c>
      <c r="J19" s="47" t="str">
        <f t="shared" ca="1" si="0"/>
        <v/>
      </c>
      <c r="K19" s="47" t="str">
        <f t="shared" ca="1" si="0"/>
        <v/>
      </c>
      <c r="L19" s="47" t="str">
        <f t="shared" ca="1" si="0"/>
        <v/>
      </c>
      <c r="M19" s="47" t="str">
        <f t="shared" ca="1" si="5"/>
        <v/>
      </c>
      <c r="N19" s="47" t="str">
        <f t="shared" ca="1" si="5"/>
        <v/>
      </c>
      <c r="O19" s="47" t="str">
        <f t="shared" ca="1" si="5"/>
        <v/>
      </c>
      <c r="P19" s="47"/>
      <c r="Q19" s="47"/>
      <c r="R19" s="47"/>
      <c r="S19" s="47"/>
      <c r="T19" s="47"/>
      <c r="U19" s="47"/>
      <c r="V19" s="47"/>
      <c r="W19" s="47"/>
      <c r="X19" s="47"/>
      <c r="Z19" s="12" t="s">
        <v>28</v>
      </c>
      <c r="AA19" s="41" t="str">
        <f t="shared" ca="1" si="1"/>
        <v/>
      </c>
      <c r="AB19" s="41" t="str">
        <f t="shared" ca="1" si="3"/>
        <v/>
      </c>
      <c r="AC19" s="41" t="str">
        <f t="shared" ca="1" si="3"/>
        <v/>
      </c>
      <c r="AD19" s="41" t="str">
        <f t="shared" ca="1" si="3"/>
        <v/>
      </c>
      <c r="AE19" s="41" t="str">
        <f t="shared" ca="1" si="3"/>
        <v/>
      </c>
      <c r="AF19" s="41" t="str">
        <f t="shared" ca="1" si="3"/>
        <v/>
      </c>
      <c r="AG19" s="41" t="str">
        <f t="shared" ca="1" si="3"/>
        <v/>
      </c>
      <c r="AH19" s="41" t="str">
        <f t="shared" ca="1" si="3"/>
        <v/>
      </c>
      <c r="AI19" s="41" t="str">
        <f t="shared" ca="1" si="3"/>
        <v/>
      </c>
      <c r="AJ19" s="41" t="str">
        <f t="shared" ca="1" si="3"/>
        <v/>
      </c>
      <c r="AK19" s="41" t="str">
        <f t="shared" ca="1" si="3"/>
        <v/>
      </c>
      <c r="AL19" s="41" t="str">
        <f t="shared" ca="1" si="3"/>
        <v/>
      </c>
      <c r="AM19" s="41" t="str">
        <f t="shared" ca="1" si="3"/>
        <v/>
      </c>
      <c r="AN19" s="41"/>
      <c r="AO19" s="41" t="str">
        <f>IF(ISNUMBER(SEARCH("same direction",'Splitting data'!P21)), "SD","")</f>
        <v>SD</v>
      </c>
      <c r="AP19" s="41" t="str">
        <f>IF(ISNUMBER(SEARCH("same direction",'Splitting data'!Q21)), "SD","")</f>
        <v>SD</v>
      </c>
      <c r="AQ19" s="41" t="str">
        <f>IF(ISNUMBER(SEARCH("same direction",'Splitting data'!R21)), "SD","")</f>
        <v>SD</v>
      </c>
      <c r="AR19" s="41" t="str">
        <f>IF(ISNUMBER(SEARCH("same direction",'Splitting data'!S21)), "SD","")</f>
        <v>SD</v>
      </c>
      <c r="AS19" s="41" t="str">
        <f>IF(ISNUMBER(SEARCH("same direction",'Splitting data'!T21)), "SD","")</f>
        <v>SD</v>
      </c>
      <c r="AT19" s="41" t="str">
        <f>IF(ISNUMBER(SEARCH("same direction",'Splitting data'!U21)), "SD","")</f>
        <v>SD</v>
      </c>
      <c r="AU19" s="41" t="str">
        <f>IF(ISNUMBER(SEARCH("same direction",'Splitting data'!V21)), "SD","")</f>
        <v>SD</v>
      </c>
      <c r="AV19" s="41" t="str">
        <f>IF(ISNUMBER(SEARCH("same direction",'Splitting data'!W21)), "SD","")</f>
        <v>SD</v>
      </c>
      <c r="AX19" s="12" t="s">
        <v>28</v>
      </c>
      <c r="AY19" s="8" t="str">
        <f t="shared" ca="1" si="2"/>
        <v/>
      </c>
      <c r="AZ19" s="8" t="str">
        <f t="shared" ca="1" si="4"/>
        <v/>
      </c>
      <c r="BA19" s="8" t="str">
        <f t="shared" ca="1" si="4"/>
        <v/>
      </c>
      <c r="BB19" s="8" t="str">
        <f t="shared" ca="1" si="4"/>
        <v/>
      </c>
      <c r="BC19" s="8" t="str">
        <f t="shared" ca="1" si="4"/>
        <v/>
      </c>
      <c r="BD19" s="8" t="str">
        <f t="shared" ca="1" si="4"/>
        <v/>
      </c>
      <c r="BE19" s="8" t="str">
        <f t="shared" ca="1" si="4"/>
        <v/>
      </c>
      <c r="BF19" s="8" t="str">
        <f t="shared" ca="1" si="4"/>
        <v/>
      </c>
      <c r="BG19" s="8" t="str">
        <f t="shared" ca="1" si="4"/>
        <v/>
      </c>
      <c r="BH19" s="8" t="str">
        <f t="shared" ca="1" si="4"/>
        <v/>
      </c>
      <c r="BI19" s="8" t="str">
        <f t="shared" ca="1" si="4"/>
        <v/>
      </c>
      <c r="BJ19" s="8" t="str">
        <f t="shared" ca="1" si="4"/>
        <v/>
      </c>
      <c r="BK19" s="8" t="str">
        <f t="shared" ca="1" si="4"/>
        <v/>
      </c>
      <c r="BL19" s="8"/>
      <c r="BM19" s="8"/>
      <c r="BN19" s="8"/>
      <c r="BO19" s="8"/>
      <c r="BP19" s="8"/>
      <c r="BQ19" s="8"/>
      <c r="BR19" s="8"/>
      <c r="BS19" s="8"/>
      <c r="BT19" s="8"/>
    </row>
    <row r="20" spans="2:72" x14ac:dyDescent="0.35">
      <c r="B20" s="11" t="s">
        <v>29</v>
      </c>
      <c r="C20" s="47" t="str">
        <f t="shared" ca="1" si="0"/>
        <v/>
      </c>
      <c r="D20" s="47" t="str">
        <f t="shared" ca="1" si="0"/>
        <v/>
      </c>
      <c r="E20" s="47" t="str">
        <f t="shared" ca="1" si="0"/>
        <v/>
      </c>
      <c r="F20" s="47" t="str">
        <f t="shared" ca="1" si="0"/>
        <v/>
      </c>
      <c r="G20" s="47" t="str">
        <f t="shared" ca="1" si="0"/>
        <v/>
      </c>
      <c r="H20" s="47" t="str">
        <f t="shared" ca="1" si="0"/>
        <v/>
      </c>
      <c r="I20" s="47" t="str">
        <f t="shared" ca="1" si="0"/>
        <v/>
      </c>
      <c r="J20" s="47" t="str">
        <f t="shared" ca="1" si="0"/>
        <v/>
      </c>
      <c r="K20" s="47" t="str">
        <f t="shared" ca="1" si="0"/>
        <v/>
      </c>
      <c r="L20" s="47" t="str">
        <f t="shared" ca="1" si="0"/>
        <v/>
      </c>
      <c r="M20" s="47" t="str">
        <f t="shared" ca="1" si="5"/>
        <v/>
      </c>
      <c r="N20" s="47" t="str">
        <f t="shared" ca="1" si="5"/>
        <v/>
      </c>
      <c r="O20" s="47" t="str">
        <f t="shared" ca="1" si="5"/>
        <v/>
      </c>
      <c r="P20" s="47" t="str">
        <f t="shared" ca="1" si="5"/>
        <v/>
      </c>
      <c r="Q20" s="47"/>
      <c r="R20" s="47"/>
      <c r="S20" s="47"/>
      <c r="T20" s="47"/>
      <c r="U20" s="47"/>
      <c r="V20" s="47"/>
      <c r="W20" s="47"/>
      <c r="X20" s="47"/>
      <c r="Z20" s="11" t="s">
        <v>29</v>
      </c>
      <c r="AA20" s="41" t="str">
        <f t="shared" ca="1" si="1"/>
        <v/>
      </c>
      <c r="AB20" s="41" t="str">
        <f t="shared" ref="AB20:AU27" ca="1" si="6">IF(OFFSET($AA$6,COLUMN(AB20)-COLUMN($AA$6),(ROW(AB20)-ROW($AA$6)),1,1)=0,"",OFFSET($AA$6,COLUMN(AB20)-COLUMN($AA$6),(ROW(AB20)-ROW($AA$6)),1,1))</f>
        <v/>
      </c>
      <c r="AC20" s="41" t="str">
        <f t="shared" ca="1" si="6"/>
        <v>SD</v>
      </c>
      <c r="AD20" s="41" t="str">
        <f t="shared" ca="1" si="6"/>
        <v>SD</v>
      </c>
      <c r="AE20" s="41" t="str">
        <f t="shared" ca="1" si="6"/>
        <v>SD</v>
      </c>
      <c r="AF20" s="41" t="str">
        <f t="shared" ca="1" si="6"/>
        <v/>
      </c>
      <c r="AG20" s="41" t="str">
        <f t="shared" ca="1" si="6"/>
        <v>SD</v>
      </c>
      <c r="AH20" s="41" t="str">
        <f t="shared" ca="1" si="6"/>
        <v>SD</v>
      </c>
      <c r="AI20" s="41" t="str">
        <f t="shared" ca="1" si="6"/>
        <v>SD</v>
      </c>
      <c r="AJ20" s="41" t="str">
        <f t="shared" ca="1" si="6"/>
        <v>SD</v>
      </c>
      <c r="AK20" s="41" t="str">
        <f t="shared" ca="1" si="6"/>
        <v>SD</v>
      </c>
      <c r="AL20" s="41" t="str">
        <f t="shared" ca="1" si="6"/>
        <v/>
      </c>
      <c r="AM20" s="41" t="str">
        <f t="shared" ca="1" si="6"/>
        <v/>
      </c>
      <c r="AN20" s="41" t="str">
        <f t="shared" ca="1" si="6"/>
        <v>SD</v>
      </c>
      <c r="AO20" s="41"/>
      <c r="AP20" s="41"/>
      <c r="AQ20" s="41"/>
      <c r="AR20" s="41"/>
      <c r="AS20" s="41"/>
      <c r="AT20" s="41"/>
      <c r="AU20" s="41"/>
      <c r="AV20" s="41"/>
      <c r="AX20" s="11" t="s">
        <v>29</v>
      </c>
      <c r="AY20" s="8" t="str">
        <f t="shared" ca="1" si="2"/>
        <v/>
      </c>
      <c r="AZ20" s="8" t="str">
        <f t="shared" ref="AZ20:BS27" ca="1" si="7">IF(OFFSET($AY$6,COLUMN(AZ20)-COLUMN($AY$6),(ROW(AZ20)-ROW($AY$6)),1,1)=0,"",OFFSET($AY$6,COLUMN(AZ20)-COLUMN($AY$6),(ROW(AZ20)-ROW($AY$6)),1,1))</f>
        <v/>
      </c>
      <c r="BA20" s="8" t="str">
        <f t="shared" ca="1" si="7"/>
        <v/>
      </c>
      <c r="BB20" s="8" t="str">
        <f t="shared" ca="1" si="7"/>
        <v/>
      </c>
      <c r="BC20" s="8" t="str">
        <f t="shared" ca="1" si="7"/>
        <v/>
      </c>
      <c r="BD20" s="8" t="str">
        <f t="shared" ca="1" si="7"/>
        <v/>
      </c>
      <c r="BE20" s="8" t="str">
        <f t="shared" ca="1" si="7"/>
        <v/>
      </c>
      <c r="BF20" s="8" t="str">
        <f t="shared" ca="1" si="7"/>
        <v/>
      </c>
      <c r="BG20" s="8" t="str">
        <f t="shared" ca="1" si="7"/>
        <v/>
      </c>
      <c r="BH20" s="8" t="str">
        <f t="shared" ca="1" si="7"/>
        <v/>
      </c>
      <c r="BI20" s="8" t="str">
        <f t="shared" ca="1" si="7"/>
        <v/>
      </c>
      <c r="BJ20" s="8" t="str">
        <f t="shared" ca="1" si="7"/>
        <v/>
      </c>
      <c r="BK20" s="8" t="str">
        <f t="shared" ca="1" si="7"/>
        <v/>
      </c>
      <c r="BL20" s="8" t="str">
        <f t="shared" ca="1" si="7"/>
        <v/>
      </c>
      <c r="BM20" s="8"/>
      <c r="BN20" s="8"/>
      <c r="BO20" s="8"/>
      <c r="BP20" s="8"/>
      <c r="BQ20" s="8"/>
      <c r="BR20" s="8"/>
      <c r="BS20" s="8"/>
      <c r="BT20" s="8"/>
    </row>
    <row r="21" spans="2:72" x14ac:dyDescent="0.35">
      <c r="B21" s="11" t="s">
        <v>30</v>
      </c>
      <c r="C21" s="47" t="str">
        <f t="shared" ca="1" si="0"/>
        <v/>
      </c>
      <c r="D21" s="47" t="str">
        <f t="shared" ca="1" si="0"/>
        <v/>
      </c>
      <c r="E21" s="47" t="str">
        <f t="shared" ca="1" si="0"/>
        <v/>
      </c>
      <c r="F21" s="47" t="str">
        <f t="shared" ca="1" si="0"/>
        <v/>
      </c>
      <c r="G21" s="47" t="str">
        <f t="shared" ca="1" si="0"/>
        <v/>
      </c>
      <c r="H21" s="47" t="str">
        <f t="shared" ca="1" si="0"/>
        <v/>
      </c>
      <c r="I21" s="47" t="str">
        <f t="shared" ca="1" si="0"/>
        <v/>
      </c>
      <c r="J21" s="47" t="str">
        <f t="shared" ca="1" si="0"/>
        <v/>
      </c>
      <c r="K21" s="47" t="str">
        <f t="shared" ca="1" si="0"/>
        <v/>
      </c>
      <c r="L21" s="47" t="str">
        <f t="shared" ref="L21:L26" ca="1" si="8">IF(OFFSET($C$6,COLUMN(L21)-COLUMN($C$6),(ROW(L21)-ROW($C$6)),1,1)=0,"",OFFSET($C$6,COLUMN(L21)-COLUMN($C$6),(ROW(L21)-ROW($C$6)),1,1))</f>
        <v/>
      </c>
      <c r="M21" s="47" t="str">
        <f t="shared" ca="1" si="5"/>
        <v/>
      </c>
      <c r="N21" s="47" t="str">
        <f t="shared" ca="1" si="5"/>
        <v/>
      </c>
      <c r="O21" s="47" t="str">
        <f t="shared" ca="1" si="5"/>
        <v/>
      </c>
      <c r="P21" s="47" t="str">
        <f t="shared" ca="1" si="5"/>
        <v/>
      </c>
      <c r="Q21" s="47" t="str">
        <f t="shared" ca="1" si="5"/>
        <v/>
      </c>
      <c r="R21" s="47"/>
      <c r="S21" s="47"/>
      <c r="T21" s="47"/>
      <c r="U21" s="47"/>
      <c r="V21" s="47"/>
      <c r="W21" s="47"/>
      <c r="X21" s="47"/>
      <c r="Z21" s="11" t="s">
        <v>30</v>
      </c>
      <c r="AA21" s="41" t="str">
        <f t="shared" ca="1" si="1"/>
        <v/>
      </c>
      <c r="AB21" s="41" t="str">
        <f t="shared" ca="1" si="6"/>
        <v/>
      </c>
      <c r="AC21" s="41" t="str">
        <f t="shared" ca="1" si="6"/>
        <v>SD</v>
      </c>
      <c r="AD21" s="41" t="str">
        <f t="shared" ca="1" si="6"/>
        <v>SD</v>
      </c>
      <c r="AE21" s="41" t="str">
        <f t="shared" ca="1" si="6"/>
        <v>SD</v>
      </c>
      <c r="AF21" s="41" t="str">
        <f t="shared" ca="1" si="6"/>
        <v/>
      </c>
      <c r="AG21" s="41" t="str">
        <f t="shared" ca="1" si="6"/>
        <v/>
      </c>
      <c r="AH21" s="41" t="str">
        <f t="shared" ca="1" si="6"/>
        <v>SD</v>
      </c>
      <c r="AI21" s="41" t="str">
        <f t="shared" ca="1" si="6"/>
        <v>SD</v>
      </c>
      <c r="AJ21" s="41" t="str">
        <f t="shared" ca="1" si="6"/>
        <v>SD</v>
      </c>
      <c r="AK21" s="41" t="str">
        <f t="shared" ca="1" si="6"/>
        <v>SD</v>
      </c>
      <c r="AL21" s="41" t="str">
        <f t="shared" ca="1" si="6"/>
        <v/>
      </c>
      <c r="AM21" s="41" t="str">
        <f t="shared" ca="1" si="6"/>
        <v/>
      </c>
      <c r="AN21" s="41" t="str">
        <f t="shared" ca="1" si="6"/>
        <v>SD</v>
      </c>
      <c r="AO21" s="41" t="str">
        <f t="shared" ca="1" si="6"/>
        <v/>
      </c>
      <c r="AP21" s="41"/>
      <c r="AQ21" s="41"/>
      <c r="AR21" s="41"/>
      <c r="AS21" s="41"/>
      <c r="AT21" s="41"/>
      <c r="AU21" s="41"/>
      <c r="AV21" s="41"/>
      <c r="AX21" s="11" t="s">
        <v>30</v>
      </c>
      <c r="AY21" s="8" t="str">
        <f t="shared" ca="1" si="2"/>
        <v/>
      </c>
      <c r="AZ21" s="8" t="str">
        <f t="shared" ca="1" si="7"/>
        <v/>
      </c>
      <c r="BA21" s="8" t="str">
        <f t="shared" ca="1" si="7"/>
        <v/>
      </c>
      <c r="BB21" s="8" t="str">
        <f t="shared" ca="1" si="7"/>
        <v/>
      </c>
      <c r="BC21" s="8" t="str">
        <f t="shared" ca="1" si="7"/>
        <v/>
      </c>
      <c r="BD21" s="8" t="str">
        <f t="shared" ca="1" si="7"/>
        <v/>
      </c>
      <c r="BE21" s="8" t="str">
        <f t="shared" ca="1" si="7"/>
        <v/>
      </c>
      <c r="BF21" s="8" t="str">
        <f t="shared" ca="1" si="7"/>
        <v/>
      </c>
      <c r="BG21" s="8" t="str">
        <f t="shared" ca="1" si="7"/>
        <v/>
      </c>
      <c r="BH21" s="8" t="str">
        <f t="shared" ca="1" si="7"/>
        <v/>
      </c>
      <c r="BI21" s="8" t="str">
        <f t="shared" ca="1" si="7"/>
        <v/>
      </c>
      <c r="BJ21" s="8" t="str">
        <f t="shared" ca="1" si="7"/>
        <v/>
      </c>
      <c r="BK21" s="8" t="str">
        <f t="shared" ca="1" si="7"/>
        <v/>
      </c>
      <c r="BL21" s="8" t="str">
        <f t="shared" ca="1" si="7"/>
        <v/>
      </c>
      <c r="BM21" s="8" t="str">
        <f t="shared" ca="1" si="7"/>
        <v/>
      </c>
      <c r="BN21" s="8"/>
      <c r="BO21" s="8"/>
      <c r="BP21" s="8"/>
      <c r="BQ21" s="8"/>
      <c r="BR21" s="8"/>
      <c r="BS21" s="8"/>
      <c r="BT21" s="8"/>
    </row>
    <row r="22" spans="2:72" x14ac:dyDescent="0.35">
      <c r="B22" s="11" t="s">
        <v>31</v>
      </c>
      <c r="C22" s="47" t="str">
        <f t="shared" ca="1" si="0"/>
        <v/>
      </c>
      <c r="D22" s="47" t="str">
        <f t="shared" ca="1" si="0"/>
        <v/>
      </c>
      <c r="E22" s="47" t="str">
        <f t="shared" ca="1" si="0"/>
        <v/>
      </c>
      <c r="F22" s="47" t="str">
        <f t="shared" ca="1" si="0"/>
        <v/>
      </c>
      <c r="G22" s="47" t="str">
        <f t="shared" ca="1" si="0"/>
        <v/>
      </c>
      <c r="H22" s="47" t="str">
        <f t="shared" ca="1" si="0"/>
        <v/>
      </c>
      <c r="I22" s="47" t="str">
        <f t="shared" ca="1" si="0"/>
        <v/>
      </c>
      <c r="J22" s="47" t="str">
        <f t="shared" ca="1" si="0"/>
        <v/>
      </c>
      <c r="K22" s="47" t="str">
        <f t="shared" ca="1" si="0"/>
        <v/>
      </c>
      <c r="L22" s="47" t="str">
        <f t="shared" ca="1" si="8"/>
        <v/>
      </c>
      <c r="M22" s="47" t="str">
        <f t="shared" ca="1" si="5"/>
        <v/>
      </c>
      <c r="N22" s="47" t="str">
        <f t="shared" ca="1" si="5"/>
        <v/>
      </c>
      <c r="O22" s="47" t="str">
        <f t="shared" ca="1" si="5"/>
        <v/>
      </c>
      <c r="P22" s="47" t="str">
        <f t="shared" ca="1" si="5"/>
        <v/>
      </c>
      <c r="Q22" s="47" t="str">
        <f t="shared" ca="1" si="5"/>
        <v/>
      </c>
      <c r="R22" s="47" t="str">
        <f t="shared" ca="1" si="5"/>
        <v/>
      </c>
      <c r="S22" s="47"/>
      <c r="T22" s="47"/>
      <c r="U22" s="47"/>
      <c r="V22" s="47"/>
      <c r="W22" s="47"/>
      <c r="X22" s="47"/>
      <c r="Z22" s="11" t="s">
        <v>31</v>
      </c>
      <c r="AA22" s="41" t="str">
        <f t="shared" ca="1" si="1"/>
        <v/>
      </c>
      <c r="AB22" s="41" t="str">
        <f t="shared" ca="1" si="6"/>
        <v/>
      </c>
      <c r="AC22" s="41" t="str">
        <f t="shared" ca="1" si="6"/>
        <v/>
      </c>
      <c r="AD22" s="41" t="str">
        <f t="shared" ca="1" si="6"/>
        <v/>
      </c>
      <c r="AE22" s="41" t="str">
        <f t="shared" ca="1" si="6"/>
        <v/>
      </c>
      <c r="AF22" s="41" t="str">
        <f t="shared" ca="1" si="6"/>
        <v/>
      </c>
      <c r="AG22" s="41" t="str">
        <f t="shared" ca="1" si="6"/>
        <v/>
      </c>
      <c r="AH22" s="41" t="str">
        <f t="shared" ca="1" si="6"/>
        <v/>
      </c>
      <c r="AI22" s="41" t="str">
        <f t="shared" ca="1" si="6"/>
        <v/>
      </c>
      <c r="AJ22" s="41" t="str">
        <f t="shared" ca="1" si="6"/>
        <v/>
      </c>
      <c r="AK22" s="41" t="str">
        <f t="shared" ca="1" si="6"/>
        <v/>
      </c>
      <c r="AL22" s="41" t="str">
        <f t="shared" ca="1" si="6"/>
        <v/>
      </c>
      <c r="AM22" s="41" t="str">
        <f t="shared" ca="1" si="6"/>
        <v/>
      </c>
      <c r="AN22" s="41" t="str">
        <f t="shared" ca="1" si="6"/>
        <v>SD</v>
      </c>
      <c r="AO22" s="41" t="str">
        <f t="shared" ca="1" si="6"/>
        <v/>
      </c>
      <c r="AP22" s="41" t="str">
        <f t="shared" ca="1" si="6"/>
        <v/>
      </c>
      <c r="AQ22" s="41"/>
      <c r="AR22" s="41"/>
      <c r="AS22" s="41"/>
      <c r="AT22" s="41"/>
      <c r="AU22" s="41"/>
      <c r="AV22" s="41"/>
      <c r="AX22" s="11" t="s">
        <v>31</v>
      </c>
      <c r="AY22" s="8" t="str">
        <f t="shared" ca="1" si="2"/>
        <v/>
      </c>
      <c r="AZ22" s="8" t="str">
        <f t="shared" ca="1" si="7"/>
        <v/>
      </c>
      <c r="BA22" s="8" t="str">
        <f t="shared" ca="1" si="7"/>
        <v/>
      </c>
      <c r="BB22" s="8" t="str">
        <f t="shared" ca="1" si="7"/>
        <v/>
      </c>
      <c r="BC22" s="8" t="str">
        <f t="shared" ca="1" si="7"/>
        <v/>
      </c>
      <c r="BD22" s="8" t="str">
        <f t="shared" ca="1" si="7"/>
        <v/>
      </c>
      <c r="BE22" s="8" t="str">
        <f t="shared" ca="1" si="7"/>
        <v/>
      </c>
      <c r="BF22" s="8" t="str">
        <f t="shared" ca="1" si="7"/>
        <v/>
      </c>
      <c r="BG22" s="8" t="str">
        <f t="shared" ca="1" si="7"/>
        <v/>
      </c>
      <c r="BH22" s="8" t="str">
        <f t="shared" ca="1" si="7"/>
        <v/>
      </c>
      <c r="BI22" s="8" t="str">
        <f t="shared" ca="1" si="7"/>
        <v/>
      </c>
      <c r="BJ22" s="8" t="str">
        <f t="shared" ca="1" si="7"/>
        <v/>
      </c>
      <c r="BK22" s="8" t="str">
        <f t="shared" ca="1" si="7"/>
        <v/>
      </c>
      <c r="BL22" s="8" t="str">
        <f t="shared" ca="1" si="7"/>
        <v/>
      </c>
      <c r="BM22" s="8" t="str">
        <f t="shared" ca="1" si="7"/>
        <v/>
      </c>
      <c r="BN22" s="8" t="str">
        <f t="shared" ca="1" si="7"/>
        <v/>
      </c>
      <c r="BO22" s="8"/>
      <c r="BP22" s="8"/>
      <c r="BQ22" s="8"/>
      <c r="BR22" s="8"/>
      <c r="BS22" s="8"/>
      <c r="BT22" s="8"/>
    </row>
    <row r="23" spans="2:72" x14ac:dyDescent="0.35">
      <c r="B23" s="11" t="s">
        <v>32</v>
      </c>
      <c r="C23" s="47" t="str">
        <f t="shared" ca="1" si="0"/>
        <v/>
      </c>
      <c r="D23" s="47" t="str">
        <f t="shared" ca="1" si="0"/>
        <v/>
      </c>
      <c r="E23" s="47" t="str">
        <f t="shared" ca="1" si="0"/>
        <v/>
      </c>
      <c r="F23" s="47" t="str">
        <f t="shared" ca="1" si="0"/>
        <v/>
      </c>
      <c r="G23" s="47" t="str">
        <f t="shared" ca="1" si="0"/>
        <v/>
      </c>
      <c r="H23" s="47" t="str">
        <f t="shared" ca="1" si="0"/>
        <v/>
      </c>
      <c r="I23" s="47" t="str">
        <f t="shared" ca="1" si="0"/>
        <v/>
      </c>
      <c r="J23" s="47" t="str">
        <f t="shared" ca="1" si="0"/>
        <v/>
      </c>
      <c r="K23" s="47" t="str">
        <f t="shared" ca="1" si="0"/>
        <v/>
      </c>
      <c r="L23" s="47" t="str">
        <f t="shared" ca="1" si="8"/>
        <v/>
      </c>
      <c r="M23" s="47" t="str">
        <f t="shared" ca="1" si="5"/>
        <v/>
      </c>
      <c r="N23" s="47" t="str">
        <f t="shared" ca="1" si="5"/>
        <v/>
      </c>
      <c r="O23" s="47" t="str">
        <f t="shared" ca="1" si="5"/>
        <v/>
      </c>
      <c r="P23" s="47" t="str">
        <f t="shared" ca="1" si="5"/>
        <v/>
      </c>
      <c r="Q23" s="47" t="str">
        <f t="shared" ca="1" si="5"/>
        <v/>
      </c>
      <c r="R23" s="47" t="str">
        <f t="shared" ca="1" si="5"/>
        <v/>
      </c>
      <c r="S23" s="47" t="str">
        <f t="shared" ca="1" si="5"/>
        <v/>
      </c>
      <c r="T23" s="47"/>
      <c r="U23" s="47"/>
      <c r="V23" s="47"/>
      <c r="W23" s="47"/>
      <c r="X23" s="47"/>
      <c r="Z23" s="11" t="s">
        <v>32</v>
      </c>
      <c r="AA23" s="41" t="str">
        <f t="shared" ca="1" si="1"/>
        <v/>
      </c>
      <c r="AB23" s="41" t="str">
        <f t="shared" ca="1" si="6"/>
        <v/>
      </c>
      <c r="AC23" s="41" t="str">
        <f t="shared" ca="1" si="6"/>
        <v>SD</v>
      </c>
      <c r="AD23" s="41" t="str">
        <f t="shared" ca="1" si="6"/>
        <v>SD</v>
      </c>
      <c r="AE23" s="41" t="str">
        <f t="shared" ca="1" si="6"/>
        <v>SD</v>
      </c>
      <c r="AF23" s="41" t="str">
        <f t="shared" ca="1" si="6"/>
        <v/>
      </c>
      <c r="AG23" s="41" t="str">
        <f t="shared" ca="1" si="6"/>
        <v/>
      </c>
      <c r="AH23" s="41" t="str">
        <f t="shared" ca="1" si="6"/>
        <v>SD</v>
      </c>
      <c r="AI23" s="41" t="str">
        <f t="shared" ca="1" si="6"/>
        <v>SD</v>
      </c>
      <c r="AJ23" s="41" t="str">
        <f t="shared" ca="1" si="6"/>
        <v>SD</v>
      </c>
      <c r="AK23" s="41" t="str">
        <f t="shared" ca="1" si="6"/>
        <v>SD</v>
      </c>
      <c r="AL23" s="41" t="str">
        <f t="shared" ca="1" si="6"/>
        <v/>
      </c>
      <c r="AM23" s="41" t="str">
        <f t="shared" ca="1" si="6"/>
        <v/>
      </c>
      <c r="AN23" s="41" t="str">
        <f t="shared" ca="1" si="6"/>
        <v>SD</v>
      </c>
      <c r="AO23" s="41" t="str">
        <f t="shared" ca="1" si="6"/>
        <v/>
      </c>
      <c r="AP23" s="41" t="str">
        <f t="shared" ca="1" si="6"/>
        <v/>
      </c>
      <c r="AQ23" s="41" t="str">
        <f t="shared" ca="1" si="6"/>
        <v/>
      </c>
      <c r="AR23" s="41"/>
      <c r="AS23" s="41"/>
      <c r="AT23" s="41"/>
      <c r="AU23" s="41"/>
      <c r="AV23" s="41"/>
      <c r="AX23" s="11" t="s">
        <v>32</v>
      </c>
      <c r="AY23" s="8" t="str">
        <f t="shared" ca="1" si="2"/>
        <v/>
      </c>
      <c r="AZ23" s="8" t="str">
        <f t="shared" ca="1" si="7"/>
        <v/>
      </c>
      <c r="BA23" s="8" t="str">
        <f t="shared" ca="1" si="7"/>
        <v/>
      </c>
      <c r="BB23" s="8" t="str">
        <f t="shared" ca="1" si="7"/>
        <v/>
      </c>
      <c r="BC23" s="8" t="str">
        <f t="shared" ca="1" si="7"/>
        <v/>
      </c>
      <c r="BD23" s="8" t="str">
        <f t="shared" ca="1" si="7"/>
        <v/>
      </c>
      <c r="BE23" s="8" t="str">
        <f t="shared" ca="1" si="7"/>
        <v/>
      </c>
      <c r="BF23" s="8" t="str">
        <f t="shared" ca="1" si="7"/>
        <v/>
      </c>
      <c r="BG23" s="8" t="str">
        <f t="shared" ca="1" si="7"/>
        <v/>
      </c>
      <c r="BH23" s="8" t="str">
        <f t="shared" ca="1" si="7"/>
        <v/>
      </c>
      <c r="BI23" s="8" t="str">
        <f t="shared" ca="1" si="7"/>
        <v/>
      </c>
      <c r="BJ23" s="8" t="str">
        <f t="shared" ca="1" si="7"/>
        <v/>
      </c>
      <c r="BK23" s="8" t="str">
        <f t="shared" ca="1" si="7"/>
        <v/>
      </c>
      <c r="BL23" s="8" t="str">
        <f t="shared" ca="1" si="7"/>
        <v/>
      </c>
      <c r="BM23" s="8" t="str">
        <f t="shared" ca="1" si="7"/>
        <v/>
      </c>
      <c r="BN23" s="8" t="str">
        <f t="shared" ca="1" si="7"/>
        <v/>
      </c>
      <c r="BO23" s="8" t="str">
        <f t="shared" ca="1" si="7"/>
        <v/>
      </c>
      <c r="BP23" s="8"/>
      <c r="BQ23" s="8"/>
      <c r="BR23" s="8"/>
      <c r="BS23" s="8"/>
      <c r="BT23" s="8"/>
    </row>
    <row r="24" spans="2:72" x14ac:dyDescent="0.35">
      <c r="B24" s="11" t="s">
        <v>33</v>
      </c>
      <c r="C24" s="47" t="str">
        <f t="shared" ca="1" si="0"/>
        <v/>
      </c>
      <c r="D24" s="47" t="str">
        <f t="shared" ca="1" si="0"/>
        <v/>
      </c>
      <c r="E24" s="47" t="str">
        <f t="shared" ca="1" si="0"/>
        <v/>
      </c>
      <c r="F24" s="47" t="str">
        <f t="shared" ca="1" si="0"/>
        <v/>
      </c>
      <c r="G24" s="47" t="str">
        <f t="shared" ca="1" si="0"/>
        <v/>
      </c>
      <c r="H24" s="47" t="str">
        <f t="shared" ca="1" si="0"/>
        <v/>
      </c>
      <c r="I24" s="47" t="str">
        <f t="shared" ca="1" si="0"/>
        <v/>
      </c>
      <c r="J24" s="47" t="str">
        <f t="shared" ca="1" si="0"/>
        <v/>
      </c>
      <c r="K24" s="47" t="str">
        <f t="shared" ca="1" si="0"/>
        <v/>
      </c>
      <c r="L24" s="47" t="str">
        <f t="shared" ca="1" si="8"/>
        <v/>
      </c>
      <c r="M24" s="47" t="str">
        <f t="shared" ca="1" si="5"/>
        <v/>
      </c>
      <c r="N24" s="47" t="str">
        <f t="shared" ca="1" si="5"/>
        <v/>
      </c>
      <c r="O24" s="47" t="str">
        <f t="shared" ca="1" si="5"/>
        <v/>
      </c>
      <c r="P24" s="47" t="str">
        <f t="shared" ca="1" si="5"/>
        <v/>
      </c>
      <c r="Q24" s="47" t="str">
        <f t="shared" ca="1" si="5"/>
        <v/>
      </c>
      <c r="R24" s="47" t="str">
        <f t="shared" ca="1" si="5"/>
        <v/>
      </c>
      <c r="S24" s="47" t="str">
        <f t="shared" ca="1" si="5"/>
        <v/>
      </c>
      <c r="T24" s="47" t="str">
        <f t="shared" ca="1" si="5"/>
        <v/>
      </c>
      <c r="U24" s="47"/>
      <c r="V24" s="47"/>
      <c r="W24" s="47"/>
      <c r="X24" s="47"/>
      <c r="Z24" s="11" t="s">
        <v>33</v>
      </c>
      <c r="AA24" s="41" t="str">
        <f t="shared" ca="1" si="1"/>
        <v/>
      </c>
      <c r="AB24" s="41" t="str">
        <f t="shared" ca="1" si="6"/>
        <v/>
      </c>
      <c r="AC24" s="41" t="str">
        <f t="shared" ca="1" si="6"/>
        <v/>
      </c>
      <c r="AD24" s="41" t="str">
        <f t="shared" ca="1" si="6"/>
        <v/>
      </c>
      <c r="AE24" s="41" t="str">
        <f t="shared" ca="1" si="6"/>
        <v/>
      </c>
      <c r="AF24" s="41" t="str">
        <f t="shared" ca="1" si="6"/>
        <v/>
      </c>
      <c r="AG24" s="41" t="str">
        <f t="shared" ca="1" si="6"/>
        <v/>
      </c>
      <c r="AH24" s="41" t="str">
        <f t="shared" ca="1" si="6"/>
        <v/>
      </c>
      <c r="AI24" s="41" t="str">
        <f t="shared" ca="1" si="6"/>
        <v/>
      </c>
      <c r="AJ24" s="41" t="str">
        <f t="shared" ca="1" si="6"/>
        <v/>
      </c>
      <c r="AK24" s="41" t="str">
        <f t="shared" ca="1" si="6"/>
        <v/>
      </c>
      <c r="AL24" s="41" t="str">
        <f t="shared" ca="1" si="6"/>
        <v/>
      </c>
      <c r="AM24" s="41" t="str">
        <f t="shared" ca="1" si="6"/>
        <v/>
      </c>
      <c r="AN24" s="41" t="str">
        <f t="shared" ca="1" si="6"/>
        <v>SD</v>
      </c>
      <c r="AO24" s="41" t="str">
        <f t="shared" ca="1" si="6"/>
        <v/>
      </c>
      <c r="AP24" s="41" t="str">
        <f t="shared" ca="1" si="6"/>
        <v/>
      </c>
      <c r="AQ24" s="41" t="str">
        <f t="shared" ca="1" si="6"/>
        <v/>
      </c>
      <c r="AR24" s="41" t="str">
        <f t="shared" ca="1" si="6"/>
        <v/>
      </c>
      <c r="AS24" s="41"/>
      <c r="AT24" s="41"/>
      <c r="AU24" s="41"/>
      <c r="AV24" s="41"/>
      <c r="AX24" s="11" t="s">
        <v>33</v>
      </c>
      <c r="AY24" s="8" t="str">
        <f t="shared" ca="1" si="2"/>
        <v/>
      </c>
      <c r="AZ24" s="8" t="str">
        <f t="shared" ca="1" si="7"/>
        <v/>
      </c>
      <c r="BA24" s="8" t="str">
        <f t="shared" ca="1" si="7"/>
        <v/>
      </c>
      <c r="BB24" s="8" t="str">
        <f t="shared" ca="1" si="7"/>
        <v/>
      </c>
      <c r="BC24" s="8" t="str">
        <f t="shared" ca="1" si="7"/>
        <v/>
      </c>
      <c r="BD24" s="8" t="str">
        <f t="shared" ca="1" si="7"/>
        <v/>
      </c>
      <c r="BE24" s="8" t="str">
        <f t="shared" ca="1" si="7"/>
        <v/>
      </c>
      <c r="BF24" s="8" t="str">
        <f t="shared" ca="1" si="7"/>
        <v/>
      </c>
      <c r="BG24" s="8" t="str">
        <f t="shared" ca="1" si="7"/>
        <v/>
      </c>
      <c r="BH24" s="8" t="str">
        <f t="shared" ca="1" si="7"/>
        <v/>
      </c>
      <c r="BI24" s="8" t="str">
        <f t="shared" ca="1" si="7"/>
        <v/>
      </c>
      <c r="BJ24" s="8" t="str">
        <f t="shared" ca="1" si="7"/>
        <v/>
      </c>
      <c r="BK24" s="8" t="str">
        <f t="shared" ca="1" si="7"/>
        <v/>
      </c>
      <c r="BL24" s="8" t="str">
        <f t="shared" ca="1" si="7"/>
        <v/>
      </c>
      <c r="BM24" s="8" t="str">
        <f t="shared" ca="1" si="7"/>
        <v/>
      </c>
      <c r="BN24" s="8" t="str">
        <f t="shared" ca="1" si="7"/>
        <v/>
      </c>
      <c r="BO24" s="8" t="str">
        <f t="shared" ca="1" si="7"/>
        <v/>
      </c>
      <c r="BP24" s="8" t="str">
        <f t="shared" ca="1" si="7"/>
        <v/>
      </c>
      <c r="BQ24" s="8"/>
      <c r="BR24" s="8"/>
      <c r="BS24" s="8"/>
      <c r="BT24" s="8"/>
    </row>
    <row r="25" spans="2:72" x14ac:dyDescent="0.35">
      <c r="B25" s="11" t="s">
        <v>34</v>
      </c>
      <c r="C25" s="47" t="str">
        <f t="shared" ca="1" si="0"/>
        <v/>
      </c>
      <c r="D25" s="47" t="str">
        <f t="shared" ca="1" si="0"/>
        <v/>
      </c>
      <c r="E25" s="47" t="str">
        <f t="shared" ca="1" si="0"/>
        <v/>
      </c>
      <c r="F25" s="47" t="str">
        <f t="shared" ca="1" si="0"/>
        <v/>
      </c>
      <c r="G25" s="47" t="str">
        <f t="shared" ca="1" si="0"/>
        <v/>
      </c>
      <c r="H25" s="47" t="str">
        <f t="shared" ca="1" si="0"/>
        <v/>
      </c>
      <c r="I25" s="47" t="str">
        <f t="shared" ca="1" si="0"/>
        <v/>
      </c>
      <c r="J25" s="47" t="str">
        <f t="shared" ca="1" si="0"/>
        <v/>
      </c>
      <c r="K25" s="47" t="str">
        <f t="shared" ca="1" si="0"/>
        <v/>
      </c>
      <c r="L25" s="47" t="str">
        <f t="shared" ca="1" si="8"/>
        <v/>
      </c>
      <c r="M25" s="47" t="str">
        <f t="shared" ca="1" si="5"/>
        <v/>
      </c>
      <c r="N25" s="47" t="str">
        <f t="shared" ca="1" si="5"/>
        <v/>
      </c>
      <c r="O25" s="47" t="str">
        <f t="shared" ca="1" si="5"/>
        <v/>
      </c>
      <c r="P25" s="47" t="str">
        <f t="shared" ca="1" si="5"/>
        <v/>
      </c>
      <c r="Q25" s="47" t="str">
        <f t="shared" ca="1" si="5"/>
        <v/>
      </c>
      <c r="R25" s="47" t="str">
        <f t="shared" ca="1" si="5"/>
        <v/>
      </c>
      <c r="S25" s="47" t="str">
        <f t="shared" ca="1" si="5"/>
        <v/>
      </c>
      <c r="T25" s="47" t="str">
        <f t="shared" ca="1" si="5"/>
        <v/>
      </c>
      <c r="U25" s="47" t="str">
        <f t="shared" ref="S25:W27" ca="1" si="9">IF(OFFSET($C$6,COLUMN(U25)-COLUMN($C$6),(ROW(U25)-ROW($C$6)),1,1)=0,"",OFFSET($C$6,COLUMN(U25)-COLUMN($C$6),(ROW(U25)-ROW($C$6)),1,1))</f>
        <v/>
      </c>
      <c r="V25" s="47"/>
      <c r="W25" s="47"/>
      <c r="X25" s="47"/>
      <c r="Z25" s="11" t="s">
        <v>34</v>
      </c>
      <c r="AA25" s="41" t="str">
        <f t="shared" ca="1" si="1"/>
        <v/>
      </c>
      <c r="AB25" s="41" t="str">
        <f t="shared" ca="1" si="6"/>
        <v/>
      </c>
      <c r="AC25" s="41" t="str">
        <f t="shared" ca="1" si="6"/>
        <v>SD</v>
      </c>
      <c r="AD25" s="41" t="str">
        <f t="shared" ca="1" si="6"/>
        <v>SD</v>
      </c>
      <c r="AE25" s="41" t="str">
        <f t="shared" ca="1" si="6"/>
        <v>SD</v>
      </c>
      <c r="AF25" s="41" t="str">
        <f t="shared" ca="1" si="6"/>
        <v/>
      </c>
      <c r="AG25" s="41" t="str">
        <f t="shared" ca="1" si="6"/>
        <v/>
      </c>
      <c r="AH25" s="41" t="str">
        <f t="shared" ca="1" si="6"/>
        <v>SD</v>
      </c>
      <c r="AI25" s="41" t="str">
        <f t="shared" ca="1" si="6"/>
        <v>SD</v>
      </c>
      <c r="AJ25" s="41" t="str">
        <f t="shared" ca="1" si="6"/>
        <v>SD</v>
      </c>
      <c r="AK25" s="41" t="str">
        <f t="shared" ca="1" si="6"/>
        <v>SD</v>
      </c>
      <c r="AL25" s="41" t="str">
        <f t="shared" ca="1" si="6"/>
        <v/>
      </c>
      <c r="AM25" s="41" t="str">
        <f t="shared" ca="1" si="6"/>
        <v/>
      </c>
      <c r="AN25" s="41" t="str">
        <f t="shared" ca="1" si="6"/>
        <v>SD</v>
      </c>
      <c r="AO25" s="41" t="str">
        <f t="shared" ca="1" si="6"/>
        <v/>
      </c>
      <c r="AP25" s="41" t="str">
        <f t="shared" ca="1" si="6"/>
        <v/>
      </c>
      <c r="AQ25" s="41" t="str">
        <f t="shared" ca="1" si="6"/>
        <v/>
      </c>
      <c r="AR25" s="41" t="str">
        <f t="shared" ca="1" si="6"/>
        <v/>
      </c>
      <c r="AS25" s="41" t="str">
        <f t="shared" ca="1" si="6"/>
        <v/>
      </c>
      <c r="AT25" s="41"/>
      <c r="AU25" s="41"/>
      <c r="AV25" s="41"/>
      <c r="AX25" s="11" t="s">
        <v>34</v>
      </c>
      <c r="AY25" s="8" t="str">
        <f t="shared" ca="1" si="2"/>
        <v/>
      </c>
      <c r="AZ25" s="8" t="str">
        <f t="shared" ca="1" si="7"/>
        <v/>
      </c>
      <c r="BA25" s="8" t="str">
        <f t="shared" ca="1" si="7"/>
        <v/>
      </c>
      <c r="BB25" s="8" t="str">
        <f t="shared" ca="1" si="7"/>
        <v/>
      </c>
      <c r="BC25" s="8" t="str">
        <f t="shared" ca="1" si="7"/>
        <v/>
      </c>
      <c r="BD25" s="8" t="str">
        <f t="shared" ca="1" si="7"/>
        <v/>
      </c>
      <c r="BE25" s="8" t="str">
        <f t="shared" ca="1" si="7"/>
        <v/>
      </c>
      <c r="BF25" s="8" t="str">
        <f t="shared" ca="1" si="7"/>
        <v/>
      </c>
      <c r="BG25" s="8" t="str">
        <f t="shared" ca="1" si="7"/>
        <v/>
      </c>
      <c r="BH25" s="8" t="str">
        <f t="shared" ca="1" si="7"/>
        <v/>
      </c>
      <c r="BI25" s="8" t="str">
        <f t="shared" ca="1" si="7"/>
        <v/>
      </c>
      <c r="BJ25" s="8" t="str">
        <f t="shared" ca="1" si="7"/>
        <v/>
      </c>
      <c r="BK25" s="8" t="str">
        <f t="shared" ca="1" si="7"/>
        <v/>
      </c>
      <c r="BL25" s="8" t="str">
        <f t="shared" ca="1" si="7"/>
        <v/>
      </c>
      <c r="BM25" s="8" t="str">
        <f t="shared" ca="1" si="7"/>
        <v/>
      </c>
      <c r="BN25" s="8" t="str">
        <f t="shared" ca="1" si="7"/>
        <v/>
      </c>
      <c r="BO25" s="8" t="str">
        <f t="shared" ca="1" si="7"/>
        <v/>
      </c>
      <c r="BP25" s="8" t="str">
        <f t="shared" ca="1" si="7"/>
        <v/>
      </c>
      <c r="BQ25" s="8" t="str">
        <f t="shared" ca="1" si="7"/>
        <v/>
      </c>
      <c r="BR25" s="8"/>
      <c r="BS25" s="8"/>
      <c r="BT25" s="8"/>
    </row>
    <row r="26" spans="2:72" x14ac:dyDescent="0.35">
      <c r="B26" s="11" t="s">
        <v>35</v>
      </c>
      <c r="C26" s="47" t="str">
        <f t="shared" ca="1" si="0"/>
        <v/>
      </c>
      <c r="D26" s="47" t="str">
        <f t="shared" ca="1" si="0"/>
        <v/>
      </c>
      <c r="E26" s="47" t="str">
        <f t="shared" ca="1" si="0"/>
        <v/>
      </c>
      <c r="F26" s="47" t="str">
        <f t="shared" ca="1" si="0"/>
        <v/>
      </c>
      <c r="G26" s="47" t="str">
        <f t="shared" ca="1" si="0"/>
        <v/>
      </c>
      <c r="H26" s="47" t="str">
        <f t="shared" ca="1" si="0"/>
        <v/>
      </c>
      <c r="I26" s="47" t="str">
        <f t="shared" ca="1" si="0"/>
        <v/>
      </c>
      <c r="J26" s="47" t="str">
        <f t="shared" ca="1" si="0"/>
        <v/>
      </c>
      <c r="K26" s="47" t="str">
        <f t="shared" ca="1" si="0"/>
        <v/>
      </c>
      <c r="L26" s="47" t="str">
        <f t="shared" ca="1" si="8"/>
        <v/>
      </c>
      <c r="M26" s="47" t="str">
        <f t="shared" ca="1" si="5"/>
        <v/>
      </c>
      <c r="N26" s="47" t="str">
        <f t="shared" ca="1" si="5"/>
        <v/>
      </c>
      <c r="O26" s="47" t="str">
        <f t="shared" ca="1" si="5"/>
        <v/>
      </c>
      <c r="P26" s="47" t="str">
        <f t="shared" ca="1" si="5"/>
        <v/>
      </c>
      <c r="Q26" s="47" t="str">
        <f t="shared" ca="1" si="5"/>
        <v/>
      </c>
      <c r="R26" s="47" t="str">
        <f t="shared" ca="1" si="5"/>
        <v/>
      </c>
      <c r="S26" s="47" t="str">
        <f t="shared" ca="1" si="5"/>
        <v/>
      </c>
      <c r="T26" s="47" t="str">
        <f t="shared" ca="1" si="5"/>
        <v/>
      </c>
      <c r="U26" s="47" t="str">
        <f t="shared" ca="1" si="9"/>
        <v/>
      </c>
      <c r="V26" s="47" t="str">
        <f t="shared" ca="1" si="9"/>
        <v/>
      </c>
      <c r="W26" s="47"/>
      <c r="X26" s="47"/>
      <c r="Z26" s="11" t="s">
        <v>35</v>
      </c>
      <c r="AA26" s="41" t="str">
        <f t="shared" ca="1" si="1"/>
        <v/>
      </c>
      <c r="AB26" s="41" t="str">
        <f t="shared" ca="1" si="6"/>
        <v/>
      </c>
      <c r="AC26" s="41" t="str">
        <f t="shared" ca="1" si="6"/>
        <v/>
      </c>
      <c r="AD26" s="41" t="str">
        <f t="shared" ca="1" si="6"/>
        <v/>
      </c>
      <c r="AE26" s="41" t="str">
        <f t="shared" ca="1" si="6"/>
        <v/>
      </c>
      <c r="AF26" s="41" t="str">
        <f t="shared" ca="1" si="6"/>
        <v/>
      </c>
      <c r="AG26" s="41" t="str">
        <f t="shared" ca="1" si="6"/>
        <v/>
      </c>
      <c r="AH26" s="41" t="str">
        <f t="shared" ca="1" si="6"/>
        <v/>
      </c>
      <c r="AI26" s="41" t="str">
        <f t="shared" ca="1" si="6"/>
        <v/>
      </c>
      <c r="AJ26" s="41" t="str">
        <f t="shared" ca="1" si="6"/>
        <v/>
      </c>
      <c r="AK26" s="41" t="str">
        <f t="shared" ca="1" si="6"/>
        <v/>
      </c>
      <c r="AL26" s="41" t="str">
        <f t="shared" ca="1" si="6"/>
        <v/>
      </c>
      <c r="AM26" s="41" t="str">
        <f t="shared" ca="1" si="6"/>
        <v/>
      </c>
      <c r="AN26" s="41" t="str">
        <f t="shared" ca="1" si="6"/>
        <v>SD</v>
      </c>
      <c r="AO26" s="41" t="str">
        <f t="shared" ca="1" si="6"/>
        <v/>
      </c>
      <c r="AP26" s="41" t="str">
        <f t="shared" ca="1" si="6"/>
        <v/>
      </c>
      <c r="AQ26" s="41" t="str">
        <f t="shared" ca="1" si="6"/>
        <v/>
      </c>
      <c r="AR26" s="41" t="str">
        <f t="shared" ca="1" si="6"/>
        <v/>
      </c>
      <c r="AS26" s="41" t="str">
        <f t="shared" ca="1" si="6"/>
        <v/>
      </c>
      <c r="AT26" s="41" t="str">
        <f t="shared" ca="1" si="6"/>
        <v/>
      </c>
      <c r="AU26" s="41"/>
      <c r="AV26" s="41"/>
      <c r="AX26" s="11" t="s">
        <v>35</v>
      </c>
      <c r="AY26" s="8" t="str">
        <f t="shared" ca="1" si="2"/>
        <v/>
      </c>
      <c r="AZ26" s="8" t="str">
        <f t="shared" ca="1" si="7"/>
        <v/>
      </c>
      <c r="BA26" s="8" t="str">
        <f t="shared" ca="1" si="7"/>
        <v/>
      </c>
      <c r="BB26" s="8" t="str">
        <f t="shared" ca="1" si="7"/>
        <v/>
      </c>
      <c r="BC26" s="8" t="str">
        <f t="shared" ca="1" si="7"/>
        <v/>
      </c>
      <c r="BD26" s="8" t="str">
        <f t="shared" ca="1" si="7"/>
        <v/>
      </c>
      <c r="BE26" s="8" t="str">
        <f t="shared" ca="1" si="7"/>
        <v/>
      </c>
      <c r="BF26" s="8" t="str">
        <f t="shared" ca="1" si="7"/>
        <v/>
      </c>
      <c r="BG26" s="8" t="str">
        <f t="shared" ca="1" si="7"/>
        <v/>
      </c>
      <c r="BH26" s="8" t="str">
        <f t="shared" ca="1" si="7"/>
        <v/>
      </c>
      <c r="BI26" s="8" t="str">
        <f t="shared" ca="1" si="7"/>
        <v/>
      </c>
      <c r="BJ26" s="8" t="str">
        <f t="shared" ca="1" si="7"/>
        <v/>
      </c>
      <c r="BK26" s="8" t="str">
        <f t="shared" ca="1" si="7"/>
        <v/>
      </c>
      <c r="BL26" s="8" t="str">
        <f t="shared" ca="1" si="7"/>
        <v/>
      </c>
      <c r="BM26" s="8" t="str">
        <f t="shared" ca="1" si="7"/>
        <v/>
      </c>
      <c r="BN26" s="8" t="str">
        <f t="shared" ca="1" si="7"/>
        <v/>
      </c>
      <c r="BO26" s="8" t="str">
        <f t="shared" ca="1" si="7"/>
        <v/>
      </c>
      <c r="BP26" s="8" t="str">
        <f t="shared" ca="1" si="7"/>
        <v/>
      </c>
      <c r="BQ26" s="8" t="str">
        <f t="shared" ca="1" si="7"/>
        <v/>
      </c>
      <c r="BR26" s="8" t="str">
        <f t="shared" ca="1" si="7"/>
        <v/>
      </c>
      <c r="BS26" s="8"/>
      <c r="BT26" s="8"/>
    </row>
    <row r="27" spans="2:72" x14ac:dyDescent="0.35">
      <c r="B27" s="11" t="s">
        <v>36</v>
      </c>
      <c r="C27" s="47" t="str">
        <f t="shared" ca="1" si="0"/>
        <v/>
      </c>
      <c r="D27" s="47" t="str">
        <f t="shared" ca="1" si="0"/>
        <v/>
      </c>
      <c r="E27" s="47" t="str">
        <f t="shared" ca="1" si="0"/>
        <v/>
      </c>
      <c r="F27" s="47" t="str">
        <f t="shared" ca="1" si="0"/>
        <v/>
      </c>
      <c r="G27" s="47" t="str">
        <f t="shared" ca="1" si="0"/>
        <v/>
      </c>
      <c r="H27" s="47" t="str">
        <f t="shared" ca="1" si="0"/>
        <v/>
      </c>
      <c r="I27" s="47" t="str">
        <f t="shared" ca="1" si="0"/>
        <v/>
      </c>
      <c r="J27" s="47" t="str">
        <f t="shared" ca="1" si="0"/>
        <v/>
      </c>
      <c r="K27" s="47" t="str">
        <f t="shared" ca="1" si="0"/>
        <v/>
      </c>
      <c r="L27" s="47" t="str">
        <f t="shared" ca="1" si="0"/>
        <v/>
      </c>
      <c r="M27" s="47" t="str">
        <f t="shared" ca="1" si="0"/>
        <v/>
      </c>
      <c r="N27" s="47" t="str">
        <f t="shared" ca="1" si="0"/>
        <v/>
      </c>
      <c r="O27" s="47" t="str">
        <f t="shared" ca="1" si="0"/>
        <v/>
      </c>
      <c r="P27" s="47" t="str">
        <f t="shared" ca="1" si="0"/>
        <v/>
      </c>
      <c r="Q27" s="47" t="str">
        <f t="shared" ca="1" si="0"/>
        <v/>
      </c>
      <c r="R27" s="47" t="str">
        <f t="shared" ca="1" si="0"/>
        <v/>
      </c>
      <c r="S27" s="47" t="str">
        <f t="shared" ca="1" si="9"/>
        <v/>
      </c>
      <c r="T27" s="47" t="str">
        <f t="shared" ca="1" si="9"/>
        <v/>
      </c>
      <c r="U27" s="47" t="str">
        <f t="shared" ca="1" si="9"/>
        <v/>
      </c>
      <c r="V27" s="47" t="str">
        <f t="shared" ca="1" si="9"/>
        <v/>
      </c>
      <c r="W27" s="47" t="str">
        <f t="shared" ca="1" si="9"/>
        <v/>
      </c>
      <c r="X27" s="47"/>
      <c r="Z27" s="11" t="s">
        <v>36</v>
      </c>
      <c r="AA27" s="41" t="str">
        <f t="shared" ca="1" si="1"/>
        <v/>
      </c>
      <c r="AB27" s="41" t="str">
        <f t="shared" ca="1" si="6"/>
        <v/>
      </c>
      <c r="AC27" s="41" t="str">
        <f t="shared" ca="1" si="6"/>
        <v>SD</v>
      </c>
      <c r="AD27" s="41" t="str">
        <f t="shared" ca="1" si="6"/>
        <v>SD</v>
      </c>
      <c r="AE27" s="41" t="str">
        <f t="shared" ca="1" si="6"/>
        <v>SD</v>
      </c>
      <c r="AF27" s="41" t="str">
        <f t="shared" ca="1" si="6"/>
        <v/>
      </c>
      <c r="AG27" s="41" t="str">
        <f t="shared" ca="1" si="6"/>
        <v/>
      </c>
      <c r="AH27" s="41" t="str">
        <f t="shared" ca="1" si="6"/>
        <v>SD</v>
      </c>
      <c r="AI27" s="41" t="str">
        <f t="shared" ca="1" si="6"/>
        <v>SD</v>
      </c>
      <c r="AJ27" s="41" t="str">
        <f t="shared" ca="1" si="6"/>
        <v>SD</v>
      </c>
      <c r="AK27" s="41" t="str">
        <f t="shared" ca="1" si="6"/>
        <v>SD</v>
      </c>
      <c r="AL27" s="41" t="str">
        <f t="shared" ca="1" si="6"/>
        <v/>
      </c>
      <c r="AM27" s="41" t="str">
        <f t="shared" ca="1" si="6"/>
        <v/>
      </c>
      <c r="AN27" s="41" t="str">
        <f t="shared" ca="1" si="6"/>
        <v>SD</v>
      </c>
      <c r="AO27" s="41" t="str">
        <f t="shared" ca="1" si="6"/>
        <v/>
      </c>
      <c r="AP27" s="41" t="str">
        <f t="shared" ca="1" si="6"/>
        <v/>
      </c>
      <c r="AQ27" s="41" t="str">
        <f t="shared" ca="1" si="6"/>
        <v/>
      </c>
      <c r="AR27" s="41" t="str">
        <f t="shared" ca="1" si="6"/>
        <v/>
      </c>
      <c r="AS27" s="41" t="str">
        <f t="shared" ca="1" si="6"/>
        <v/>
      </c>
      <c r="AT27" s="41" t="str">
        <f t="shared" ca="1" si="6"/>
        <v/>
      </c>
      <c r="AU27" s="41" t="str">
        <f t="shared" ca="1" si="6"/>
        <v/>
      </c>
      <c r="AV27" s="41"/>
      <c r="AX27" s="11" t="s">
        <v>36</v>
      </c>
      <c r="AY27" s="8" t="str">
        <f t="shared" ca="1" si="2"/>
        <v/>
      </c>
      <c r="AZ27" s="8" t="str">
        <f t="shared" ca="1" si="7"/>
        <v/>
      </c>
      <c r="BA27" s="8" t="str">
        <f t="shared" ca="1" si="7"/>
        <v/>
      </c>
      <c r="BB27" s="8" t="str">
        <f t="shared" ca="1" si="7"/>
        <v/>
      </c>
      <c r="BC27" s="8" t="str">
        <f t="shared" ca="1" si="7"/>
        <v/>
      </c>
      <c r="BD27" s="8" t="str">
        <f t="shared" ca="1" si="7"/>
        <v/>
      </c>
      <c r="BE27" s="8" t="str">
        <f t="shared" ca="1" si="7"/>
        <v/>
      </c>
      <c r="BF27" s="8" t="str">
        <f t="shared" ca="1" si="7"/>
        <v/>
      </c>
      <c r="BG27" s="8" t="str">
        <f t="shared" ca="1" si="7"/>
        <v/>
      </c>
      <c r="BH27" s="8" t="str">
        <f t="shared" ca="1" si="7"/>
        <v/>
      </c>
      <c r="BI27" s="8" t="str">
        <f t="shared" ca="1" si="7"/>
        <v/>
      </c>
      <c r="BJ27" s="8" t="str">
        <f t="shared" ca="1" si="7"/>
        <v/>
      </c>
      <c r="BK27" s="8" t="str">
        <f t="shared" ca="1" si="7"/>
        <v/>
      </c>
      <c r="BL27" s="8" t="str">
        <f t="shared" ca="1" si="7"/>
        <v/>
      </c>
      <c r="BM27" s="8" t="str">
        <f t="shared" ca="1" si="7"/>
        <v/>
      </c>
      <c r="BN27" s="8" t="str">
        <f t="shared" ca="1" si="7"/>
        <v/>
      </c>
      <c r="BO27" s="8" t="str">
        <f t="shared" ca="1" si="7"/>
        <v/>
      </c>
      <c r="BP27" s="8" t="str">
        <f t="shared" ca="1" si="7"/>
        <v/>
      </c>
      <c r="BQ27" s="8" t="str">
        <f t="shared" ca="1" si="7"/>
        <v/>
      </c>
      <c r="BR27" s="8" t="str">
        <f t="shared" ca="1" si="7"/>
        <v/>
      </c>
      <c r="BS27" s="8" t="str">
        <f t="shared" ca="1" si="7"/>
        <v/>
      </c>
      <c r="BT27" s="8"/>
    </row>
    <row r="29" spans="2:72" x14ac:dyDescent="0.35">
      <c r="N29" s="6" t="s">
        <v>38</v>
      </c>
    </row>
    <row r="30" spans="2:72" ht="18.5" x14ac:dyDescent="0.45">
      <c r="B30" s="13" t="s">
        <v>39</v>
      </c>
      <c r="Z30" s="13" t="s">
        <v>40</v>
      </c>
    </row>
    <row r="31" spans="2:72" ht="14.5" customHeight="1" x14ac:dyDescent="0.35">
      <c r="B31" s="8" t="s">
        <v>41</v>
      </c>
      <c r="C31" s="31"/>
      <c r="Z31" s="30" t="s">
        <v>15</v>
      </c>
      <c r="AA31" s="39" t="s">
        <v>42</v>
      </c>
    </row>
    <row r="32" spans="2:72" x14ac:dyDescent="0.35">
      <c r="B32" s="8" t="s">
        <v>43</v>
      </c>
      <c r="C32" s="32"/>
      <c r="Z32" s="30" t="s">
        <v>16</v>
      </c>
      <c r="AA32" s="6" t="s">
        <v>44</v>
      </c>
    </row>
    <row r="33" spans="2:27" x14ac:dyDescent="0.35">
      <c r="B33" s="8" t="s">
        <v>45</v>
      </c>
      <c r="C33" s="33"/>
      <c r="Z33" s="30" t="s">
        <v>17</v>
      </c>
      <c r="AA33" s="39" t="s">
        <v>46</v>
      </c>
    </row>
    <row r="34" spans="2:27" x14ac:dyDescent="0.35">
      <c r="B34" s="8" t="s">
        <v>47</v>
      </c>
      <c r="C34" s="34"/>
      <c r="Z34" s="30" t="s">
        <v>18</v>
      </c>
      <c r="AA34" s="39" t="s">
        <v>48</v>
      </c>
    </row>
    <row r="35" spans="2:27" x14ac:dyDescent="0.35">
      <c r="B35" s="8" t="s">
        <v>49</v>
      </c>
      <c r="C35" s="35"/>
      <c r="Z35" s="30" t="s">
        <v>19</v>
      </c>
      <c r="AA35" s="39" t="s">
        <v>50</v>
      </c>
    </row>
    <row r="36" spans="2:27" x14ac:dyDescent="0.35">
      <c r="B36" s="8" t="s">
        <v>51</v>
      </c>
      <c r="C36" s="8"/>
      <c r="Z36" s="30" t="s">
        <v>20</v>
      </c>
      <c r="AA36" s="39" t="s">
        <v>52</v>
      </c>
    </row>
    <row r="37" spans="2:27" x14ac:dyDescent="0.35">
      <c r="B37" s="40" t="s">
        <v>53</v>
      </c>
      <c r="C37" s="41" t="s">
        <v>54</v>
      </c>
      <c r="Z37" s="30" t="s">
        <v>21</v>
      </c>
      <c r="AA37" s="39" t="s">
        <v>55</v>
      </c>
    </row>
    <row r="38" spans="2:27" x14ac:dyDescent="0.35">
      <c r="Z38" s="30" t="s">
        <v>22</v>
      </c>
      <c r="AA38" s="39" t="s">
        <v>56</v>
      </c>
    </row>
    <row r="39" spans="2:27" ht="18.5" x14ac:dyDescent="0.45">
      <c r="B39" s="13" t="s">
        <v>57</v>
      </c>
      <c r="Z39" s="30" t="s">
        <v>23</v>
      </c>
      <c r="AA39" s="39" t="s">
        <v>58</v>
      </c>
    </row>
    <row r="40" spans="2:27" x14ac:dyDescent="0.35">
      <c r="B40" s="6" t="s">
        <v>59</v>
      </c>
      <c r="C40" s="6" t="s">
        <v>60</v>
      </c>
      <c r="Z40" s="30" t="s">
        <v>24</v>
      </c>
      <c r="AA40" s="39" t="s">
        <v>61</v>
      </c>
    </row>
    <row r="41" spans="2:27" x14ac:dyDescent="0.35">
      <c r="B41" s="6" t="s">
        <v>62</v>
      </c>
      <c r="C41" s="6" t="s">
        <v>63</v>
      </c>
      <c r="Z41" s="30" t="s">
        <v>25</v>
      </c>
      <c r="AA41" s="39" t="s">
        <v>64</v>
      </c>
    </row>
    <row r="42" spans="2:27" x14ac:dyDescent="0.35">
      <c r="Z42" s="30" t="s">
        <v>26</v>
      </c>
      <c r="AA42" s="39" t="s">
        <v>65</v>
      </c>
    </row>
    <row r="43" spans="2:27" x14ac:dyDescent="0.35">
      <c r="Z43" s="30" t="s">
        <v>27</v>
      </c>
      <c r="AA43" s="39" t="s">
        <v>66</v>
      </c>
    </row>
    <row r="44" spans="2:27" x14ac:dyDescent="0.35">
      <c r="Z44" s="30" t="s">
        <v>28</v>
      </c>
      <c r="AA44" s="39" t="s">
        <v>67</v>
      </c>
    </row>
    <row r="45" spans="2:27" x14ac:dyDescent="0.35">
      <c r="Z45" s="30" t="s">
        <v>29</v>
      </c>
      <c r="AA45" s="39" t="s">
        <v>68</v>
      </c>
    </row>
    <row r="46" spans="2:27" x14ac:dyDescent="0.35">
      <c r="Z46" s="30" t="s">
        <v>30</v>
      </c>
      <c r="AA46" s="39" t="s">
        <v>69</v>
      </c>
    </row>
    <row r="47" spans="2:27" x14ac:dyDescent="0.35">
      <c r="Z47" s="30" t="s">
        <v>31</v>
      </c>
      <c r="AA47" s="39" t="s">
        <v>70</v>
      </c>
    </row>
    <row r="48" spans="2:27" x14ac:dyDescent="0.35">
      <c r="Z48" s="30" t="s">
        <v>32</v>
      </c>
      <c r="AA48" s="39" t="s">
        <v>70</v>
      </c>
    </row>
    <row r="49" spans="26:27" x14ac:dyDescent="0.35">
      <c r="Z49" s="30" t="s">
        <v>33</v>
      </c>
      <c r="AA49" s="39" t="s">
        <v>71</v>
      </c>
    </row>
    <row r="50" spans="26:27" x14ac:dyDescent="0.35">
      <c r="Z50" s="30" t="s">
        <v>34</v>
      </c>
      <c r="AA50" s="39" t="s">
        <v>71</v>
      </c>
    </row>
    <row r="51" spans="26:27" x14ac:dyDescent="0.35">
      <c r="Z51" s="30" t="s">
        <v>35</v>
      </c>
      <c r="AA51" s="39" t="s">
        <v>72</v>
      </c>
    </row>
    <row r="52" spans="26:27" x14ac:dyDescent="0.35">
      <c r="Z52" s="30" t="s">
        <v>36</v>
      </c>
      <c r="AA52" s="39" t="s">
        <v>72</v>
      </c>
    </row>
  </sheetData>
  <sheetProtection algorithmName="SHA-512" hashValue="j+9SoI+nmT1RITs8PKezAoCctUcaWIEgoU7oLg0mstVJVXYkYQqOGOmHCGwbbSwBmFBSavxZvcccjA/+i//Wgg==" saltValue="N52SS46C93H9vuI0ch2sOQ==" spinCount="100000" sheet="1" objects="1" scenarios="1"/>
  <mergeCells count="9">
    <mergeCell ref="BM4:BT4"/>
    <mergeCell ref="E4:P4"/>
    <mergeCell ref="Q4:X4"/>
    <mergeCell ref="C4:D4"/>
    <mergeCell ref="AA4:AB4"/>
    <mergeCell ref="AC4:AN4"/>
    <mergeCell ref="AO4:AV4"/>
    <mergeCell ref="AY4:AZ4"/>
    <mergeCell ref="BA4:BL4"/>
  </mergeCells>
  <hyperlinks>
    <hyperlink ref="AA31" r:id="rId1" xr:uid="{914763F4-BFAA-4750-A8A8-4A1F002E76DF}"/>
    <hyperlink ref="AA33" r:id="rId2" xr:uid="{BBFDE39D-DF45-4BF4-AB39-8358DE55A2F7}"/>
    <hyperlink ref="AA34" r:id="rId3" xr:uid="{76249EBB-7C37-4D1C-9136-B11CEBE2D851}"/>
    <hyperlink ref="AA35" r:id="rId4" xr:uid="{8A392CC6-0D39-46C9-9F2B-0567E093C1D9}"/>
    <hyperlink ref="AA36" r:id="rId5" xr:uid="{04C24617-5035-4AF8-AD47-C8739986829F}"/>
    <hyperlink ref="AA37" r:id="rId6" xr:uid="{BCE76748-05C4-4000-A2D7-A3AC11E5E21A}"/>
    <hyperlink ref="AA38" r:id="rId7" xr:uid="{882895C8-516F-4E84-93BA-3CB9264C0371}"/>
    <hyperlink ref="AA39" r:id="rId8" xr:uid="{816577D3-4C6C-4EFB-A3F5-CCC5832426EC}"/>
    <hyperlink ref="AA40" r:id="rId9" xr:uid="{4066F637-530A-4E30-AD5A-C846D35BF937}"/>
    <hyperlink ref="AA41" r:id="rId10" xr:uid="{F29499AF-EDC7-4982-B005-BB2BA0D1B885}"/>
    <hyperlink ref="AA42" r:id="rId11" xr:uid="{1776F0C0-0EF2-4855-AB12-6EDE14FE860B}"/>
    <hyperlink ref="AA43" r:id="rId12" xr:uid="{5C1F7343-0888-4A21-941B-A4A6587F5D77}"/>
    <hyperlink ref="AA44" r:id="rId13" xr:uid="{D3ECD94E-1331-47A4-B63A-F16131E8FC65}"/>
    <hyperlink ref="AA45:AA52" r:id="rId14" display="Peak load reduction " xr:uid="{656A23FF-4553-4A43-AA87-CEDFFE811C50}"/>
  </hyperlinks>
  <pageMargins left="0.7" right="0.7" top="0.75" bottom="0.75" header="0.3" footer="0.3"/>
  <pageSetup paperSize="9" orientation="portrait" r:id="rId15"/>
  <drawing r:id="rId16"/>
  <extLst>
    <ext xmlns:x14="http://schemas.microsoft.com/office/spreadsheetml/2009/9/main" uri="{78C0D931-6437-407d-A8EE-F0AAD7539E65}">
      <x14:conditionalFormattings>
        <x14:conditionalFormatting xmlns:xm="http://schemas.microsoft.com/office/excel/2006/main">
          <x14:cfRule type="expression" priority="12" id="{20D5CCB6-D90C-4C4A-BCC8-AD68DCB915EF}">
            <xm:f>ISNUMBER(SEARCH("N/A",'Jumping data'!B8))</xm:f>
            <x14:dxf>
              <fill>
                <patternFill>
                  <bgColor theme="0" tint="-0.24994659260841701"/>
                </patternFill>
              </fill>
            </x14:dxf>
          </x14:cfRule>
          <x14:cfRule type="expression" priority="13" id="{0122F882-8922-4DDD-A2B7-E55CD58AC9A8}">
            <xm:f>ISNUMBER(SEARCH("Implicit No",'Jumping data'!B8))</xm:f>
            <x14:dxf>
              <fill>
                <patternFill>
                  <bgColor rgb="FFFFC9C9"/>
                </patternFill>
              </fill>
            </x14:dxf>
          </x14:cfRule>
          <x14:cfRule type="expression" priority="14" id="{5D32EF37-5E6E-4017-AF9B-0884B2075050}">
            <xm:f>ISNUMBER(SEARCH("Implicit Yes",'Jumping data'!B8))</xm:f>
            <x14:dxf>
              <fill>
                <patternFill>
                  <bgColor theme="9" tint="0.59996337778862885"/>
                </patternFill>
              </fill>
            </x14:dxf>
          </x14:cfRule>
          <x14:cfRule type="expression" priority="15" id="{8C15703D-34D6-49E9-BC6C-8C25B6D2EC6E}">
            <xm:f>ISNUMBER(SEARCH("Explicit No",'Jumping data'!B8))</xm:f>
            <x14:dxf>
              <fill>
                <patternFill>
                  <bgColor rgb="FFC00000"/>
                </patternFill>
              </fill>
            </x14:dxf>
          </x14:cfRule>
          <x14:cfRule type="expression" priority="16" id="{2926790D-C466-44D6-869E-BE99E62C675B}">
            <xm:f>ISNUMBER(SEARCH("Explicit Yes",'Jumping data'!B8))</xm:f>
            <x14:dxf>
              <fill>
                <patternFill>
                  <bgColor theme="9"/>
                </patternFill>
              </fill>
            </x14:dxf>
          </x14:cfRule>
          <xm:sqref>C6:X27</xm:sqref>
        </x14:conditionalFormatting>
        <x14:conditionalFormatting xmlns:xm="http://schemas.microsoft.com/office/excel/2006/main">
          <x14:cfRule type="expression" priority="6" id="{446421D1-048D-4437-8B52-2EACA836CB3F}">
            <xm:f>ISNUMBER(SEARCH("N/A",'Splitting data'!B8))</xm:f>
            <x14:dxf>
              <fill>
                <patternFill>
                  <bgColor theme="0" tint="-0.24994659260841701"/>
                </patternFill>
              </fill>
            </x14:dxf>
          </x14:cfRule>
          <x14:cfRule type="expression" priority="8" id="{C0575303-AB43-48C5-B3FF-B7E5F6AEB74E}">
            <xm:f>ISNUMBER(SEARCH("Implicit No",'Splitting data'!B8))</xm:f>
            <x14:dxf>
              <fill>
                <patternFill>
                  <bgColor rgb="FFFFC9C9"/>
                </patternFill>
              </fill>
            </x14:dxf>
          </x14:cfRule>
          <x14:cfRule type="expression" priority="9" id="{43ED7234-B658-4057-BD9C-D8A0EE74DAA1}">
            <xm:f>ISNUMBER(SEARCH("Implicit Yes",'Splitting data'!B8))</xm:f>
            <x14:dxf>
              <fill>
                <patternFill>
                  <bgColor theme="9" tint="0.59996337778862885"/>
                </patternFill>
              </fill>
            </x14:dxf>
          </x14:cfRule>
          <x14:cfRule type="expression" priority="10" id="{362ED9B3-A7F4-4BC0-A644-852EB988AD9E}">
            <xm:f>ISNUMBER(SEARCH("Explicit No",'Splitting data'!B8))</xm:f>
            <x14:dxf>
              <fill>
                <patternFill>
                  <bgColor rgb="FFC00000"/>
                </patternFill>
              </fill>
            </x14:dxf>
          </x14:cfRule>
          <x14:cfRule type="expression" priority="11" id="{B960FDB0-1B46-4F56-949C-2E10FD897214}">
            <xm:f>ISNUMBER(SEARCH("Explicit Yes",'Splitting data'!B8))</xm:f>
            <x14:dxf>
              <fill>
                <patternFill>
                  <bgColor theme="9"/>
                </patternFill>
              </fill>
            </x14:dxf>
          </x14:cfRule>
          <xm:sqref>AA6:AV27</xm:sqref>
        </x14:conditionalFormatting>
        <x14:conditionalFormatting xmlns:xm="http://schemas.microsoft.com/office/excel/2006/main">
          <x14:cfRule type="expression" priority="1" id="{4480F08E-B5D0-497E-A641-D574A0F663E7}">
            <xm:f>ISNUMBER(SEARCH("N/A",'Co-delivery data'!B8))</xm:f>
            <x14:dxf>
              <fill>
                <patternFill>
                  <bgColor theme="0" tint="-0.24994659260841701"/>
                </patternFill>
              </fill>
            </x14:dxf>
          </x14:cfRule>
          <x14:cfRule type="expression" priority="2" id="{22BA8B18-44C8-48EE-A1F6-790F90104504}">
            <xm:f>ISNUMBER(SEARCH("Implicit No",'Co-delivery data'!B8))</xm:f>
            <x14:dxf>
              <fill>
                <patternFill>
                  <bgColor rgb="FFFFC9C9"/>
                </patternFill>
              </fill>
            </x14:dxf>
          </x14:cfRule>
          <x14:cfRule type="expression" priority="3" id="{9DD52CC4-9972-4DC3-8CF8-BDBF3A7E2F6E}">
            <xm:f>ISNUMBER(SEARCH("Implicit Yes",'Co-delivery data'!B8))</xm:f>
            <x14:dxf>
              <fill>
                <patternFill>
                  <bgColor theme="9" tint="0.59996337778862885"/>
                </patternFill>
              </fill>
            </x14:dxf>
          </x14:cfRule>
          <x14:cfRule type="expression" priority="4" id="{0811F87A-F72C-474B-BF2E-7A9801600ADE}">
            <xm:f>ISNUMBER(SEARCH("Explicit No",'Co-delivery data'!B8))</xm:f>
            <x14:dxf>
              <fill>
                <patternFill>
                  <bgColor rgb="FFC00000"/>
                </patternFill>
              </fill>
            </x14:dxf>
          </x14:cfRule>
          <x14:cfRule type="expression" priority="5" id="{0F395268-EAB7-4A98-832F-AE28D9491B91}">
            <xm:f>ISNUMBER(SEARCH("Explicit Yes",'Co-delivery data'!B8))</xm:f>
            <x14:dxf>
              <fill>
                <patternFill>
                  <bgColor theme="9"/>
                </patternFill>
              </fill>
            </x14:dxf>
          </x14:cfRule>
          <xm:sqref>AY6:BT27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1496A-8C23-4D06-84C8-1480EEF6BAEB}">
  <sheetPr codeName="Sheet3"/>
  <dimension ref="B1:B39"/>
  <sheetViews>
    <sheetView showRowColHeaders="0" topLeftCell="A2" zoomScale="80" zoomScaleNormal="80" workbookViewId="0">
      <selection activeCell="O21" sqref="O21"/>
    </sheetView>
  </sheetViews>
  <sheetFormatPr defaultColWidth="8.81640625" defaultRowHeight="14.5" x14ac:dyDescent="0.35"/>
  <cols>
    <col min="1" max="1" width="4.7265625" style="6" customWidth="1"/>
    <col min="2" max="16384" width="8.81640625" style="6"/>
  </cols>
  <sheetData>
    <row r="1" spans="2:2" ht="26" x14ac:dyDescent="0.6">
      <c r="B1" s="19" t="s">
        <v>73</v>
      </c>
    </row>
    <row r="3" spans="2:2" x14ac:dyDescent="0.35">
      <c r="B3" s="20" t="s">
        <v>74</v>
      </c>
    </row>
    <row r="5" spans="2:2" x14ac:dyDescent="0.35">
      <c r="B5" s="21" t="s">
        <v>75</v>
      </c>
    </row>
    <row r="6" spans="2:2" x14ac:dyDescent="0.35">
      <c r="B6" s="21" t="s">
        <v>76</v>
      </c>
    </row>
    <row r="8" spans="2:2" ht="15.5" x14ac:dyDescent="0.35">
      <c r="B8" s="24" t="s">
        <v>12</v>
      </c>
    </row>
    <row r="9" spans="2:2" x14ac:dyDescent="0.35">
      <c r="B9" s="22" t="s">
        <v>8</v>
      </c>
    </row>
    <row r="10" spans="2:2" x14ac:dyDescent="0.35">
      <c r="B10" s="23" t="s">
        <v>77</v>
      </c>
    </row>
    <row r="23" spans="2:2" ht="15.5" x14ac:dyDescent="0.35">
      <c r="B23" s="24" t="s">
        <v>6</v>
      </c>
    </row>
    <row r="24" spans="2:2" x14ac:dyDescent="0.35">
      <c r="B24" s="18" t="s">
        <v>9</v>
      </c>
    </row>
    <row r="38" spans="2:2" ht="15.5" x14ac:dyDescent="0.35">
      <c r="B38" s="24" t="s">
        <v>78</v>
      </c>
    </row>
    <row r="39" spans="2:2" x14ac:dyDescent="0.35">
      <c r="B39" s="18" t="s">
        <v>10</v>
      </c>
    </row>
  </sheetData>
  <sheetProtection algorithmName="SHA-512" hashValue="wu8i+piy9RF8rjzOvZLqafb4C4lQJe46Lo0rW5LRIYc0yupagWGv0RdauqosT9MaO0/gjPYDDByaNlrlBZFz3w==" saltValue="eLD+k7jPlekpZTYrTUgsJg=="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9BD35-032C-4D4D-9FB1-47F3E766BE5E}">
  <sheetPr codeName="Sheet4"/>
  <dimension ref="B1:C30"/>
  <sheetViews>
    <sheetView workbookViewId="0">
      <selection activeCell="D4" sqref="D4"/>
    </sheetView>
  </sheetViews>
  <sheetFormatPr defaultColWidth="8.81640625" defaultRowHeight="14.5" x14ac:dyDescent="0.35"/>
  <cols>
    <col min="1" max="1" width="5.54296875" style="6" customWidth="1"/>
    <col min="2" max="2" width="37.453125" style="43" customWidth="1"/>
    <col min="3" max="3" width="85.7265625" style="27" customWidth="1"/>
    <col min="4" max="16384" width="8.81640625" style="6"/>
  </cols>
  <sheetData>
    <row r="1" spans="2:3" ht="26" x14ac:dyDescent="0.35">
      <c r="B1" s="42" t="s">
        <v>79</v>
      </c>
    </row>
    <row r="3" spans="2:3" x14ac:dyDescent="0.35">
      <c r="B3" s="43" t="s">
        <v>80</v>
      </c>
    </row>
    <row r="5" spans="2:3" s="17" customFormat="1" ht="15.5" x14ac:dyDescent="0.35">
      <c r="B5" s="45" t="s">
        <v>81</v>
      </c>
      <c r="C5" s="46"/>
    </row>
    <row r="6" spans="2:3" x14ac:dyDescent="0.35">
      <c r="B6" s="43" t="s">
        <v>82</v>
      </c>
    </row>
    <row r="7" spans="2:3" ht="6" customHeight="1" x14ac:dyDescent="0.35"/>
    <row r="8" spans="2:3" s="7" customFormat="1" x14ac:dyDescent="0.35">
      <c r="B8" s="44" t="s">
        <v>83</v>
      </c>
      <c r="C8" s="36"/>
    </row>
    <row r="9" spans="2:3" x14ac:dyDescent="0.35">
      <c r="B9" s="43" t="s">
        <v>84</v>
      </c>
    </row>
    <row r="10" spans="2:3" x14ac:dyDescent="0.35">
      <c r="B10" s="43" t="s">
        <v>85</v>
      </c>
    </row>
    <row r="11" spans="2:3" x14ac:dyDescent="0.35">
      <c r="B11" s="43" t="s">
        <v>86</v>
      </c>
    </row>
    <row r="12" spans="2:3" x14ac:dyDescent="0.35">
      <c r="B12" s="43" t="s">
        <v>87</v>
      </c>
    </row>
    <row r="13" spans="2:3" x14ac:dyDescent="0.35">
      <c r="B13" s="43" t="s">
        <v>88</v>
      </c>
    </row>
    <row r="14" spans="2:3" x14ac:dyDescent="0.35">
      <c r="B14" s="43" t="s">
        <v>89</v>
      </c>
    </row>
    <row r="15" spans="2:3" x14ac:dyDescent="0.35">
      <c r="B15" s="43" t="s">
        <v>90</v>
      </c>
    </row>
    <row r="16" spans="2:3" x14ac:dyDescent="0.35">
      <c r="B16" s="43" t="s">
        <v>91</v>
      </c>
    </row>
    <row r="17" spans="2:3" x14ac:dyDescent="0.35">
      <c r="B17" s="43" t="s">
        <v>92</v>
      </c>
    </row>
    <row r="19" spans="2:3" s="17" customFormat="1" ht="15.5" x14ac:dyDescent="0.35">
      <c r="B19" s="45" t="s">
        <v>93</v>
      </c>
      <c r="C19" s="46"/>
    </row>
    <row r="20" spans="2:3" x14ac:dyDescent="0.35">
      <c r="B20" s="43" t="s">
        <v>94</v>
      </c>
    </row>
    <row r="22" spans="2:3" x14ac:dyDescent="0.35">
      <c r="B22" s="43" t="s">
        <v>95</v>
      </c>
    </row>
    <row r="23" spans="2:3" x14ac:dyDescent="0.35">
      <c r="B23" s="43" t="s">
        <v>96</v>
      </c>
    </row>
    <row r="25" spans="2:3" s="7" customFormat="1" x14ac:dyDescent="0.35">
      <c r="B25" s="44" t="s">
        <v>97</v>
      </c>
      <c r="C25" s="36" t="s">
        <v>98</v>
      </c>
    </row>
    <row r="26" spans="2:3" s="37" customFormat="1" x14ac:dyDescent="0.35">
      <c r="B26" s="37" t="s">
        <v>99</v>
      </c>
      <c r="C26" s="26" t="s">
        <v>100</v>
      </c>
    </row>
    <row r="27" spans="2:3" s="37" customFormat="1" ht="29" x14ac:dyDescent="0.35">
      <c r="B27" s="37" t="s">
        <v>101</v>
      </c>
      <c r="C27" s="26" t="s">
        <v>102</v>
      </c>
    </row>
    <row r="28" spans="2:3" ht="29" x14ac:dyDescent="0.35">
      <c r="B28" s="43" t="s">
        <v>103</v>
      </c>
      <c r="C28" s="27" t="s">
        <v>104</v>
      </c>
    </row>
    <row r="29" spans="2:3" ht="29" x14ac:dyDescent="0.35">
      <c r="B29" s="43" t="s">
        <v>105</v>
      </c>
      <c r="C29" s="27" t="s">
        <v>106</v>
      </c>
    </row>
    <row r="30" spans="2:3" ht="29" x14ac:dyDescent="0.35">
      <c r="B30" s="43" t="s">
        <v>107</v>
      </c>
      <c r="C30" s="27" t="s">
        <v>108</v>
      </c>
    </row>
  </sheetData>
  <sheetProtection algorithmName="SHA-512" hashValue="kvG/l4d45NIrOOdKTSCu/3DEWO5CE3F9OQw/1itEhS9CB77Lu3LHLSwleKyH+wFt0BG5uRQHbEqAphcGzT6fyQ==" saltValue="/wznk75pWYdty1kHD9ENWg=="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C4BD5-6B97-4BDC-B839-3D13B293D0C9}">
  <dimension ref="B2:D3"/>
  <sheetViews>
    <sheetView workbookViewId="0">
      <selection activeCell="D6" sqref="D6"/>
    </sheetView>
  </sheetViews>
  <sheetFormatPr defaultRowHeight="14.5" x14ac:dyDescent="0.35"/>
  <cols>
    <col min="2" max="2" width="9.26953125" customWidth="1"/>
    <col min="3" max="3" width="15.453125" customWidth="1"/>
    <col min="4" max="4" width="17.453125" customWidth="1"/>
  </cols>
  <sheetData>
    <row r="2" spans="2:4" x14ac:dyDescent="0.35">
      <c r="B2" t="s">
        <v>109</v>
      </c>
      <c r="C2" t="s">
        <v>110</v>
      </c>
      <c r="D2" t="s">
        <v>111</v>
      </c>
    </row>
    <row r="3" spans="2:4" x14ac:dyDescent="0.35">
      <c r="B3" s="48" t="s">
        <v>112</v>
      </c>
      <c r="C3" s="49">
        <v>45658</v>
      </c>
      <c r="D3" s="48" t="s">
        <v>113</v>
      </c>
    </row>
  </sheetData>
  <sheetProtection algorithmName="SHA-512" hashValue="89c1+uZuQO4MJ2Freo6/0Va0QGGgvTeqWqxGFvwGL98xkipmagHdxm9au9oacPP3361Om0Gbee5i2Q+4vERrLA==" saltValue="8u0/MJBnGJkKXmUJx4y9Tg==" spinCount="100000" sheet="1" objects="1" scenarios="1"/>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A7D1-C738-492E-B5BF-32EC9CD37B60}">
  <sheetPr codeName="Sheet5"/>
  <dimension ref="A1:W29"/>
  <sheetViews>
    <sheetView zoomScale="50" zoomScaleNormal="50" workbookViewId="0">
      <pane xSplit="1" ySplit="7" topLeftCell="B8" activePane="bottomRight" state="frozen"/>
      <selection pane="topRight" activeCell="B1" sqref="B1"/>
      <selection pane="bottomLeft" activeCell="A8" sqref="A8"/>
      <selection pane="bottomRight" activeCell="B1" sqref="B1"/>
    </sheetView>
  </sheetViews>
  <sheetFormatPr defaultRowHeight="18.5" x14ac:dyDescent="0.45"/>
  <cols>
    <col min="1" max="1" width="47" style="1" bestFit="1" customWidth="1"/>
    <col min="2" max="2" width="15.54296875" bestFit="1" customWidth="1"/>
    <col min="3" max="3" width="17.7265625" bestFit="1" customWidth="1"/>
    <col min="4" max="4" width="16.7265625" bestFit="1" customWidth="1"/>
    <col min="5" max="5" width="17.1796875" bestFit="1" customWidth="1"/>
    <col min="6" max="6" width="13.26953125" bestFit="1" customWidth="1"/>
    <col min="7" max="8" width="13.26953125" customWidth="1"/>
    <col min="9" max="9" width="21.1796875" bestFit="1" customWidth="1"/>
    <col min="10" max="10" width="20.26953125" bestFit="1" customWidth="1"/>
    <col min="11" max="11" width="19.26953125" bestFit="1" customWidth="1"/>
    <col min="12" max="12" width="29.7265625" bestFit="1" customWidth="1"/>
    <col min="13" max="13" width="13.453125" bestFit="1" customWidth="1"/>
    <col min="14" max="14" width="22.7265625" bestFit="1" customWidth="1"/>
    <col min="15" max="15" width="24.54296875" bestFit="1" customWidth="1"/>
    <col min="16" max="16" width="19.26953125" bestFit="1" customWidth="1"/>
    <col min="17" max="17" width="20.54296875" bestFit="1" customWidth="1"/>
    <col min="18" max="19" width="21.81640625" bestFit="1" customWidth="1"/>
    <col min="20" max="20" width="44.1796875" bestFit="1" customWidth="1"/>
    <col min="21" max="21" width="44.1796875" customWidth="1"/>
    <col min="22" max="22" width="42.54296875" bestFit="1" customWidth="1"/>
    <col min="23" max="23" width="42.54296875" customWidth="1"/>
    <col min="24" max="25" width="12" customWidth="1"/>
  </cols>
  <sheetData>
    <row r="1" spans="1:23" ht="26" x14ac:dyDescent="0.6">
      <c r="A1" s="2" t="s">
        <v>12</v>
      </c>
    </row>
    <row r="3" spans="1:23" ht="28.5" x14ac:dyDescent="0.65">
      <c r="B3" s="38" t="s">
        <v>114</v>
      </c>
    </row>
    <row r="4" spans="1:23" ht="14.5" x14ac:dyDescent="0.35">
      <c r="A4" s="3"/>
      <c r="B4" s="3"/>
    </row>
    <row r="5" spans="1:23" ht="14.5" x14ac:dyDescent="0.35">
      <c r="A5" s="3"/>
      <c r="B5" s="3" t="s">
        <v>115</v>
      </c>
      <c r="D5">
        <f ca="1">COUNTIF(B8:W29, "No Data")</f>
        <v>250</v>
      </c>
    </row>
    <row r="6" spans="1:23" ht="64.150000000000006" customHeight="1" x14ac:dyDescent="0.45"/>
    <row r="7" spans="1:23" s="5" customFormat="1" x14ac:dyDescent="0.45">
      <c r="A7" s="1"/>
      <c r="B7" s="5" t="s">
        <v>116</v>
      </c>
      <c r="C7" s="5" t="s">
        <v>117</v>
      </c>
      <c r="D7" s="5" t="s">
        <v>2</v>
      </c>
      <c r="E7" s="5" t="s">
        <v>118</v>
      </c>
      <c r="F7" s="5" t="s">
        <v>119</v>
      </c>
      <c r="G7" s="5" t="s">
        <v>120</v>
      </c>
      <c r="H7" s="5" t="s">
        <v>121</v>
      </c>
      <c r="I7" s="5" t="s">
        <v>122</v>
      </c>
      <c r="J7" s="5" t="s">
        <v>123</v>
      </c>
      <c r="K7" s="5" t="s">
        <v>124</v>
      </c>
      <c r="L7" s="5" t="s">
        <v>4</v>
      </c>
      <c r="M7" s="5" t="s">
        <v>125</v>
      </c>
      <c r="N7" s="5" t="s">
        <v>126</v>
      </c>
      <c r="O7" s="5" t="s">
        <v>127</v>
      </c>
      <c r="P7" s="5" t="s">
        <v>128</v>
      </c>
      <c r="Q7" s="5" t="s">
        <v>129</v>
      </c>
      <c r="R7" s="5" t="s">
        <v>130</v>
      </c>
      <c r="S7" s="5" t="s">
        <v>131</v>
      </c>
      <c r="T7" s="5" t="s">
        <v>132</v>
      </c>
      <c r="U7" s="5" t="s">
        <v>133</v>
      </c>
      <c r="V7" s="5" t="s">
        <v>134</v>
      </c>
      <c r="W7" s="5" t="s">
        <v>135</v>
      </c>
    </row>
    <row r="8" spans="1:23" ht="64.150000000000006" customHeight="1" x14ac:dyDescent="0.45">
      <c r="A8" s="1" t="s">
        <v>116</v>
      </c>
      <c r="B8" s="4" t="s">
        <v>136</v>
      </c>
      <c r="C8" t="s">
        <v>43</v>
      </c>
      <c r="D8" t="s">
        <v>43</v>
      </c>
      <c r="E8" t="s">
        <v>43</v>
      </c>
      <c r="F8" t="s">
        <v>43</v>
      </c>
      <c r="G8" s="4" t="s">
        <v>137</v>
      </c>
      <c r="H8" t="s">
        <v>43</v>
      </c>
      <c r="I8" t="s">
        <v>43</v>
      </c>
      <c r="J8" t="s">
        <v>43</v>
      </c>
      <c r="K8" t="s">
        <v>43</v>
      </c>
      <c r="L8" t="s">
        <v>43</v>
      </c>
      <c r="M8" t="s">
        <v>138</v>
      </c>
      <c r="N8" t="s">
        <v>43</v>
      </c>
      <c r="O8" t="s">
        <v>138</v>
      </c>
      <c r="P8" s="4" t="s">
        <v>139</v>
      </c>
      <c r="Q8" s="4" t="s">
        <v>139</v>
      </c>
      <c r="R8" s="4" t="s">
        <v>139</v>
      </c>
      <c r="S8" s="4" t="s">
        <v>139</v>
      </c>
      <c r="T8" s="4" t="s">
        <v>139</v>
      </c>
      <c r="U8" s="4" t="s">
        <v>139</v>
      </c>
      <c r="V8" s="4" t="s">
        <v>139</v>
      </c>
      <c r="W8" s="4" t="s">
        <v>139</v>
      </c>
    </row>
    <row r="9" spans="1:23" ht="64.150000000000006" customHeight="1" x14ac:dyDescent="0.45">
      <c r="A9" s="1" t="s">
        <v>117</v>
      </c>
      <c r="B9" s="4" t="str">
        <f ca="1">OFFSET($B$8,COLUMN(B9)-COLUMN($B$8),(ROW(B9)-ROW($B$8)),1,1)</f>
        <v>Explicit Yes</v>
      </c>
      <c r="C9" s="4" t="s">
        <v>136</v>
      </c>
      <c r="D9" t="s">
        <v>138</v>
      </c>
      <c r="E9" t="s">
        <v>138</v>
      </c>
      <c r="F9" t="s">
        <v>138</v>
      </c>
      <c r="G9" s="4" t="s">
        <v>137</v>
      </c>
      <c r="H9" t="s">
        <v>138</v>
      </c>
      <c r="I9" t="s">
        <v>138</v>
      </c>
      <c r="J9" t="s">
        <v>138</v>
      </c>
      <c r="K9" t="s">
        <v>138</v>
      </c>
      <c r="L9" t="s">
        <v>138</v>
      </c>
      <c r="M9" t="s">
        <v>138</v>
      </c>
      <c r="N9" t="s">
        <v>138</v>
      </c>
      <c r="O9" t="s">
        <v>138</v>
      </c>
      <c r="P9" t="s">
        <v>138</v>
      </c>
      <c r="Q9" t="s">
        <v>138</v>
      </c>
      <c r="R9" t="s">
        <v>138</v>
      </c>
      <c r="S9" t="s">
        <v>138</v>
      </c>
      <c r="T9" t="s">
        <v>138</v>
      </c>
      <c r="U9" t="s">
        <v>138</v>
      </c>
      <c r="V9" t="s">
        <v>138</v>
      </c>
      <c r="W9" t="s">
        <v>138</v>
      </c>
    </row>
    <row r="10" spans="1:23" ht="64.150000000000006" customHeight="1" x14ac:dyDescent="0.45">
      <c r="A10" s="1" t="s">
        <v>2</v>
      </c>
      <c r="B10" s="4" t="str">
        <f t="shared" ref="B10:Q29" ca="1" si="0">OFFSET($B$8,COLUMN(B10)-COLUMN($B$8),(ROW(B10)-ROW($B$8)),1,1)</f>
        <v>Explicit Yes</v>
      </c>
      <c r="C10" s="4" t="str">
        <f t="shared" ca="1" si="0"/>
        <v>No Data</v>
      </c>
      <c r="D10" s="4" t="s">
        <v>136</v>
      </c>
      <c r="E10" s="4" t="s">
        <v>140</v>
      </c>
      <c r="F10" t="s">
        <v>138</v>
      </c>
      <c r="G10" s="4" t="s">
        <v>137</v>
      </c>
      <c r="H10" s="4" t="s">
        <v>140</v>
      </c>
      <c r="I10" s="4" t="s">
        <v>140</v>
      </c>
      <c r="J10" s="4" t="s">
        <v>140</v>
      </c>
      <c r="K10" s="4" t="s">
        <v>140</v>
      </c>
      <c r="L10" s="4" t="s">
        <v>140</v>
      </c>
      <c r="M10" t="s">
        <v>138</v>
      </c>
      <c r="N10" s="4" t="s">
        <v>141</v>
      </c>
      <c r="O10" t="s">
        <v>138</v>
      </c>
      <c r="P10" t="s">
        <v>138</v>
      </c>
      <c r="Q10" t="s">
        <v>138</v>
      </c>
      <c r="R10" t="s">
        <v>138</v>
      </c>
      <c r="S10" t="s">
        <v>138</v>
      </c>
      <c r="T10" t="s">
        <v>138</v>
      </c>
      <c r="U10" t="s">
        <v>138</v>
      </c>
      <c r="V10" t="s">
        <v>138</v>
      </c>
      <c r="W10" t="s">
        <v>138</v>
      </c>
    </row>
    <row r="11" spans="1:23" ht="64.150000000000006" customHeight="1" x14ac:dyDescent="0.45">
      <c r="A11" s="1" t="s">
        <v>118</v>
      </c>
      <c r="B11" s="4" t="str">
        <f t="shared" ca="1" si="0"/>
        <v>Explicit Yes</v>
      </c>
      <c r="C11" s="4" t="str">
        <f t="shared" ca="1" si="0"/>
        <v>No Data</v>
      </c>
      <c r="D11" s="4" t="str">
        <f t="shared" ca="1" si="0"/>
        <v xml:space="preserve">Explicit No
A single unit cannot sell the same MW to the ESO twice. </v>
      </c>
      <c r="E11" s="4" t="s">
        <v>136</v>
      </c>
      <c r="F11" t="s">
        <v>138</v>
      </c>
      <c r="G11" s="4" t="s">
        <v>137</v>
      </c>
      <c r="H11" s="4" t="s">
        <v>140</v>
      </c>
      <c r="I11" s="4" t="s">
        <v>140</v>
      </c>
      <c r="J11" s="4" t="s">
        <v>140</v>
      </c>
      <c r="K11" s="4" t="s">
        <v>140</v>
      </c>
      <c r="L11" s="4" t="s">
        <v>140</v>
      </c>
      <c r="M11" t="s">
        <v>138</v>
      </c>
      <c r="N11" s="4" t="s">
        <v>141</v>
      </c>
      <c r="O11" t="s">
        <v>138</v>
      </c>
      <c r="P11" t="s">
        <v>138</v>
      </c>
      <c r="Q11" t="s">
        <v>138</v>
      </c>
      <c r="R11" t="s">
        <v>138</v>
      </c>
      <c r="S11" t="s">
        <v>138</v>
      </c>
      <c r="T11" t="s">
        <v>138</v>
      </c>
      <c r="U11" t="s">
        <v>138</v>
      </c>
      <c r="V11" t="s">
        <v>138</v>
      </c>
      <c r="W11" t="s">
        <v>138</v>
      </c>
    </row>
    <row r="12" spans="1:23" ht="64.150000000000006" customHeight="1" x14ac:dyDescent="0.45">
      <c r="A12" s="1" t="s">
        <v>119</v>
      </c>
      <c r="B12" s="4" t="str">
        <f t="shared" ca="1" si="0"/>
        <v>Explicit Yes</v>
      </c>
      <c r="C12" s="4" t="str">
        <f t="shared" ca="1" si="0"/>
        <v>No Data</v>
      </c>
      <c r="D12" s="4" t="str">
        <f t="shared" ca="1" si="0"/>
        <v>No Data</v>
      </c>
      <c r="E12" s="4" t="str">
        <f t="shared" ca="1" si="0"/>
        <v>No Data</v>
      </c>
      <c r="F12" s="4" t="s">
        <v>136</v>
      </c>
      <c r="G12" s="4" t="s">
        <v>137</v>
      </c>
      <c r="H12" t="s">
        <v>138</v>
      </c>
      <c r="I12" t="s">
        <v>138</v>
      </c>
      <c r="J12" t="s">
        <v>138</v>
      </c>
      <c r="K12" t="s">
        <v>138</v>
      </c>
      <c r="L12" t="s">
        <v>138</v>
      </c>
      <c r="M12" t="s">
        <v>138</v>
      </c>
      <c r="N12" s="4" t="s">
        <v>142</v>
      </c>
      <c r="O12" t="s">
        <v>138</v>
      </c>
      <c r="P12" t="s">
        <v>138</v>
      </c>
      <c r="Q12" t="s">
        <v>138</v>
      </c>
      <c r="R12" t="s">
        <v>138</v>
      </c>
      <c r="S12" t="s">
        <v>138</v>
      </c>
      <c r="T12" t="s">
        <v>138</v>
      </c>
      <c r="U12" t="s">
        <v>138</v>
      </c>
      <c r="V12" t="s">
        <v>138</v>
      </c>
      <c r="W12" t="s">
        <v>138</v>
      </c>
    </row>
    <row r="13" spans="1:23" ht="64.150000000000006" customHeight="1" x14ac:dyDescent="0.45">
      <c r="A13" s="1" t="s">
        <v>120</v>
      </c>
      <c r="B13" s="4" t="str">
        <f t="shared" ca="1" si="0"/>
        <v>N/A
Slow reserve is currently under development</v>
      </c>
      <c r="C13" s="4" t="str">
        <f t="shared" ca="1" si="0"/>
        <v>N/A
Slow reserve is currently under development</v>
      </c>
      <c r="D13" s="4" t="str">
        <f t="shared" ca="1" si="0"/>
        <v>N/A
Slow reserve is currently under development</v>
      </c>
      <c r="E13" s="4" t="str">
        <f t="shared" ca="1" si="0"/>
        <v>N/A
Slow reserve is currently under development</v>
      </c>
      <c r="F13" s="4" t="str">
        <f t="shared" ca="1" si="0"/>
        <v>N/A
Slow reserve is currently under development</v>
      </c>
      <c r="G13" s="4" t="s">
        <v>136</v>
      </c>
      <c r="H13" s="4" t="s">
        <v>137</v>
      </c>
      <c r="I13" s="4" t="s">
        <v>137</v>
      </c>
      <c r="J13" s="4" t="s">
        <v>137</v>
      </c>
      <c r="K13" s="4" t="s">
        <v>137</v>
      </c>
      <c r="L13" s="4" t="s">
        <v>137</v>
      </c>
      <c r="M13" s="4" t="s">
        <v>137</v>
      </c>
      <c r="N13" s="4" t="s">
        <v>137</v>
      </c>
      <c r="O13" s="4" t="s">
        <v>137</v>
      </c>
      <c r="P13" s="4" t="s">
        <v>137</v>
      </c>
      <c r="Q13" s="4" t="s">
        <v>137</v>
      </c>
      <c r="R13" s="4" t="s">
        <v>137</v>
      </c>
      <c r="S13" s="4" t="s">
        <v>137</v>
      </c>
      <c r="T13" s="4" t="s">
        <v>137</v>
      </c>
      <c r="U13" s="4" t="s">
        <v>137</v>
      </c>
      <c r="V13" s="4" t="s">
        <v>137</v>
      </c>
      <c r="W13" s="4" t="s">
        <v>137</v>
      </c>
    </row>
    <row r="14" spans="1:23" ht="64.150000000000006" customHeight="1" x14ac:dyDescent="0.45">
      <c r="A14" s="1" t="s">
        <v>121</v>
      </c>
      <c r="B14" s="4" t="str">
        <f t="shared" ca="1" si="0"/>
        <v>Explicit Yes</v>
      </c>
      <c r="C14" s="4" t="str">
        <f t="shared" ca="1" si="0"/>
        <v>No Data</v>
      </c>
      <c r="D14" s="4" t="str">
        <f t="shared" ca="1" si="0"/>
        <v xml:space="preserve">Explicit No
A single unit cannot sell the same MW to the ESO twice. </v>
      </c>
      <c r="E14" s="4" t="str">
        <f t="shared" ca="1" si="0"/>
        <v xml:space="preserve">Explicit No
A single unit cannot sell the same MW to the ESO twice. </v>
      </c>
      <c r="F14" s="4" t="str">
        <f t="shared" ca="1" si="0"/>
        <v>No Data</v>
      </c>
      <c r="G14" s="4" t="str">
        <f t="shared" ca="1" si="0"/>
        <v>N/A
Slow reserve is currently under development</v>
      </c>
      <c r="H14" s="4" t="s">
        <v>136</v>
      </c>
      <c r="I14" s="4" t="s">
        <v>140</v>
      </c>
      <c r="J14" s="4" t="s">
        <v>140</v>
      </c>
      <c r="K14" s="4" t="s">
        <v>140</v>
      </c>
      <c r="L14" s="4" t="s">
        <v>140</v>
      </c>
      <c r="M14" t="s">
        <v>138</v>
      </c>
      <c r="N14" s="4" t="s">
        <v>142</v>
      </c>
      <c r="O14" t="s">
        <v>138</v>
      </c>
      <c r="P14" t="s">
        <v>138</v>
      </c>
      <c r="Q14" t="s">
        <v>138</v>
      </c>
      <c r="R14" t="s">
        <v>138</v>
      </c>
      <c r="S14" t="s">
        <v>138</v>
      </c>
      <c r="T14" t="s">
        <v>138</v>
      </c>
      <c r="U14" t="s">
        <v>138</v>
      </c>
      <c r="V14" t="s">
        <v>138</v>
      </c>
      <c r="W14" t="s">
        <v>138</v>
      </c>
    </row>
    <row r="15" spans="1:23" ht="64.150000000000006" customHeight="1" x14ac:dyDescent="0.45">
      <c r="A15" s="1" t="s">
        <v>122</v>
      </c>
      <c r="B15" s="4" t="str">
        <f t="shared" ca="1" si="0"/>
        <v>Explicit Yes</v>
      </c>
      <c r="C15" s="4" t="str">
        <f t="shared" ca="1" si="0"/>
        <v>No Data</v>
      </c>
      <c r="D15" s="4" t="str">
        <f t="shared" ca="1" si="0"/>
        <v xml:space="preserve">Explicit No
A single unit cannot sell the same MW to the ESO twice. </v>
      </c>
      <c r="E15" s="4" t="str">
        <f t="shared" ca="1" si="0"/>
        <v xml:space="preserve">Explicit No
A single unit cannot sell the same MW to the ESO twice. </v>
      </c>
      <c r="F15" s="4" t="str">
        <f t="shared" ca="1" si="0"/>
        <v>No Data</v>
      </c>
      <c r="G15" s="4" t="str">
        <f t="shared" ca="1" si="0"/>
        <v>N/A
Slow reserve is currently under development</v>
      </c>
      <c r="H15" s="4" t="str">
        <f t="shared" ca="1" si="0"/>
        <v xml:space="preserve">Explicit No
A single unit cannot sell the same MW to the ESO twice. </v>
      </c>
      <c r="I15" s="4" t="s">
        <v>136</v>
      </c>
      <c r="J15" s="4" t="s">
        <v>140</v>
      </c>
      <c r="K15" s="4" t="s">
        <v>140</v>
      </c>
      <c r="L15" s="4" t="s">
        <v>140</v>
      </c>
      <c r="M15" t="s">
        <v>138</v>
      </c>
      <c r="N15" s="4" t="s">
        <v>142</v>
      </c>
      <c r="O15" t="s">
        <v>138</v>
      </c>
      <c r="P15" t="s">
        <v>138</v>
      </c>
      <c r="Q15" t="s">
        <v>138</v>
      </c>
      <c r="R15" t="s">
        <v>138</v>
      </c>
      <c r="S15" t="s">
        <v>138</v>
      </c>
      <c r="T15" t="s">
        <v>138</v>
      </c>
      <c r="U15" t="s">
        <v>138</v>
      </c>
      <c r="V15" t="s">
        <v>138</v>
      </c>
      <c r="W15" t="s">
        <v>138</v>
      </c>
    </row>
    <row r="16" spans="1:23" ht="64.150000000000006" customHeight="1" x14ac:dyDescent="0.45">
      <c r="A16" s="1" t="s">
        <v>123</v>
      </c>
      <c r="B16" s="4" t="str">
        <f t="shared" ca="1" si="0"/>
        <v>Explicit Yes</v>
      </c>
      <c r="C16" s="4" t="str">
        <f t="shared" ca="1" si="0"/>
        <v>No Data</v>
      </c>
      <c r="D16" s="4" t="str">
        <f t="shared" ca="1" si="0"/>
        <v xml:space="preserve">Explicit No
A single unit cannot sell the same MW to the ESO twice. </v>
      </c>
      <c r="E16" s="4" t="str">
        <f t="shared" ca="1" si="0"/>
        <v xml:space="preserve">Explicit No
A single unit cannot sell the same MW to the ESO twice. </v>
      </c>
      <c r="F16" s="4" t="str">
        <f t="shared" ca="1" si="0"/>
        <v>No Data</v>
      </c>
      <c r="G16" s="4" t="str">
        <f t="shared" ca="1" si="0"/>
        <v>N/A
Slow reserve is currently under development</v>
      </c>
      <c r="H16" s="4" t="str">
        <f t="shared" ca="1" si="0"/>
        <v xml:space="preserve">Explicit No
A single unit cannot sell the same MW to the ESO twice. </v>
      </c>
      <c r="I16" s="4" t="str">
        <f t="shared" ca="1" si="0"/>
        <v xml:space="preserve">Explicit No
A single unit cannot sell the same MW to the ESO twice. </v>
      </c>
      <c r="J16" s="4" t="s">
        <v>136</v>
      </c>
      <c r="K16" s="4" t="s">
        <v>140</v>
      </c>
      <c r="L16" s="4" t="s">
        <v>140</v>
      </c>
      <c r="M16" t="s">
        <v>138</v>
      </c>
      <c r="N16" s="4" t="s">
        <v>142</v>
      </c>
      <c r="O16" t="s">
        <v>138</v>
      </c>
      <c r="P16" t="s">
        <v>138</v>
      </c>
      <c r="Q16" t="s">
        <v>138</v>
      </c>
      <c r="R16" t="s">
        <v>138</v>
      </c>
      <c r="S16" t="s">
        <v>138</v>
      </c>
      <c r="T16" t="s">
        <v>138</v>
      </c>
      <c r="U16" t="s">
        <v>138</v>
      </c>
      <c r="V16" t="s">
        <v>138</v>
      </c>
      <c r="W16" t="s">
        <v>138</v>
      </c>
    </row>
    <row r="17" spans="1:23" ht="64.150000000000006" customHeight="1" x14ac:dyDescent="0.45">
      <c r="A17" s="1" t="s">
        <v>124</v>
      </c>
      <c r="B17" s="4" t="str">
        <f t="shared" ca="1" si="0"/>
        <v>Explicit Yes</v>
      </c>
      <c r="C17" s="4" t="str">
        <f t="shared" ca="1" si="0"/>
        <v>No Data</v>
      </c>
      <c r="D17" s="4" t="str">
        <f t="shared" ca="1" si="0"/>
        <v xml:space="preserve">Explicit No
A single unit cannot sell the same MW to the ESO twice. </v>
      </c>
      <c r="E17" s="4" t="str">
        <f t="shared" ca="1" si="0"/>
        <v xml:space="preserve">Explicit No
A single unit cannot sell the same MW to the ESO twice. </v>
      </c>
      <c r="F17" s="4" t="str">
        <f t="shared" ca="1" si="0"/>
        <v>No Data</v>
      </c>
      <c r="G17" s="4" t="str">
        <f t="shared" ca="1" si="0"/>
        <v>N/A
Slow reserve is currently under development</v>
      </c>
      <c r="H17" s="4" t="str">
        <f t="shared" ca="1" si="0"/>
        <v xml:space="preserve">Explicit No
A single unit cannot sell the same MW to the ESO twice. </v>
      </c>
      <c r="I17" s="4" t="str">
        <f t="shared" ca="1" si="0"/>
        <v xml:space="preserve">Explicit No
A single unit cannot sell the same MW to the ESO twice. </v>
      </c>
      <c r="J17" s="4" t="str">
        <f t="shared" ca="1" si="0"/>
        <v xml:space="preserve">Explicit No
A single unit cannot sell the same MW to the ESO twice. </v>
      </c>
      <c r="K17" s="4" t="s">
        <v>136</v>
      </c>
      <c r="L17" s="4" t="s">
        <v>140</v>
      </c>
      <c r="M17" t="s">
        <v>138</v>
      </c>
      <c r="N17" s="4" t="s">
        <v>142</v>
      </c>
      <c r="O17" t="s">
        <v>138</v>
      </c>
      <c r="P17" t="s">
        <v>138</v>
      </c>
      <c r="Q17" t="s">
        <v>138</v>
      </c>
      <c r="R17" t="s">
        <v>138</v>
      </c>
      <c r="S17" t="s">
        <v>138</v>
      </c>
      <c r="T17" t="s">
        <v>138</v>
      </c>
      <c r="U17" t="s">
        <v>138</v>
      </c>
      <c r="V17" t="s">
        <v>138</v>
      </c>
      <c r="W17" t="s">
        <v>138</v>
      </c>
    </row>
    <row r="18" spans="1:23" ht="64.150000000000006" customHeight="1" x14ac:dyDescent="0.45">
      <c r="A18" s="1" t="s">
        <v>4</v>
      </c>
      <c r="B18" s="4" t="str">
        <f t="shared" ca="1" si="0"/>
        <v>Explicit Yes</v>
      </c>
      <c r="C18" s="4" t="str">
        <f t="shared" ca="1" si="0"/>
        <v>No Data</v>
      </c>
      <c r="D18" s="4" t="str">
        <f t="shared" ca="1" si="0"/>
        <v xml:space="preserve">Explicit No
A single unit cannot sell the same MW to the ESO twice. </v>
      </c>
      <c r="E18" s="4" t="str">
        <f t="shared" ca="1" si="0"/>
        <v xml:space="preserve">Explicit No
A single unit cannot sell the same MW to the ESO twice. </v>
      </c>
      <c r="F18" s="4" t="str">
        <f t="shared" ca="1" si="0"/>
        <v>No Data</v>
      </c>
      <c r="G18" s="4" t="str">
        <f t="shared" ca="1" si="0"/>
        <v>N/A
Slow reserve is currently under development</v>
      </c>
      <c r="H18" s="4" t="str">
        <f t="shared" ca="1" si="0"/>
        <v xml:space="preserve">Explicit No
A single unit cannot sell the same MW to the ESO twice. </v>
      </c>
      <c r="I18" s="4" t="str">
        <f t="shared" ca="1" si="0"/>
        <v xml:space="preserve">Explicit No
A single unit cannot sell the same MW to the ESO twice. </v>
      </c>
      <c r="J18" s="4" t="str">
        <f t="shared" ca="1" si="0"/>
        <v xml:space="preserve">Explicit No
A single unit cannot sell the same MW to the ESO twice. </v>
      </c>
      <c r="K18" s="4" t="str">
        <f t="shared" ca="1" si="0"/>
        <v xml:space="preserve">Explicit No
A single unit cannot sell the same MW to the ESO twice. </v>
      </c>
      <c r="L18" s="4" t="s">
        <v>136</v>
      </c>
      <c r="M18" t="s">
        <v>138</v>
      </c>
      <c r="N18" s="4" t="s">
        <v>142</v>
      </c>
      <c r="O18" t="s">
        <v>138</v>
      </c>
      <c r="P18" t="s">
        <v>138</v>
      </c>
      <c r="Q18" t="s">
        <v>138</v>
      </c>
      <c r="R18" t="s">
        <v>138</v>
      </c>
      <c r="S18" t="s">
        <v>138</v>
      </c>
      <c r="T18" t="s">
        <v>138</v>
      </c>
      <c r="U18" t="s">
        <v>138</v>
      </c>
      <c r="V18" t="s">
        <v>138</v>
      </c>
      <c r="W18" t="s">
        <v>138</v>
      </c>
    </row>
    <row r="19" spans="1:23" ht="64.150000000000006" customHeight="1" x14ac:dyDescent="0.45">
      <c r="A19" s="1" t="s">
        <v>125</v>
      </c>
      <c r="B19" s="4" t="str">
        <f t="shared" ca="1" si="0"/>
        <v>No Data</v>
      </c>
      <c r="C19" s="4" t="str">
        <f t="shared" ca="1" si="0"/>
        <v>No Data</v>
      </c>
      <c r="D19" s="4" t="str">
        <f t="shared" ca="1" si="0"/>
        <v>No Data</v>
      </c>
      <c r="E19" s="4" t="str">
        <f t="shared" ca="1" si="0"/>
        <v>No Data</v>
      </c>
      <c r="F19" s="4" t="str">
        <f t="shared" ca="1" si="0"/>
        <v>No Data</v>
      </c>
      <c r="G19" s="4" t="str">
        <f t="shared" ca="1" si="0"/>
        <v>N/A
Slow reserve is currently under development</v>
      </c>
      <c r="H19" s="4" t="str">
        <f t="shared" ca="1" si="0"/>
        <v>No Data</v>
      </c>
      <c r="I19" s="4" t="str">
        <f t="shared" ca="1" si="0"/>
        <v>No Data</v>
      </c>
      <c r="J19" s="4" t="str">
        <f t="shared" ca="1" si="0"/>
        <v>No Data</v>
      </c>
      <c r="K19" s="4" t="str">
        <f t="shared" ca="1" si="0"/>
        <v>No Data</v>
      </c>
      <c r="L19" s="4" t="str">
        <f t="shared" ca="1" si="0"/>
        <v>No Data</v>
      </c>
      <c r="M19" s="4" t="s">
        <v>136</v>
      </c>
      <c r="N19" s="4" t="s">
        <v>142</v>
      </c>
      <c r="O19" t="s">
        <v>138</v>
      </c>
      <c r="P19" t="s">
        <v>138</v>
      </c>
      <c r="Q19" t="s">
        <v>138</v>
      </c>
      <c r="R19" t="s">
        <v>138</v>
      </c>
      <c r="S19" t="s">
        <v>138</v>
      </c>
      <c r="T19" t="s">
        <v>138</v>
      </c>
      <c r="U19" t="s">
        <v>138</v>
      </c>
      <c r="V19" t="s">
        <v>138</v>
      </c>
      <c r="W19" t="s">
        <v>138</v>
      </c>
    </row>
    <row r="20" spans="1:23" ht="64.150000000000006" customHeight="1" x14ac:dyDescent="0.45">
      <c r="A20" s="1" t="s">
        <v>126</v>
      </c>
      <c r="B20" s="4" t="str">
        <f t="shared" ca="1" si="0"/>
        <v>Explicit Yes</v>
      </c>
      <c r="C20" s="4" t="str">
        <f t="shared" ca="1" si="0"/>
        <v>No Data</v>
      </c>
      <c r="D20" s="4" t="str">
        <f t="shared" ca="1" si="0"/>
        <v>Explicit No
LCM participants cannot be a BM unit or be active in the BM.</v>
      </c>
      <c r="E20" s="4" t="str">
        <f t="shared" ca="1" si="0"/>
        <v>Explicit No
LCM participants cannot be a BM unit or be active in the BM.</v>
      </c>
      <c r="F20"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G20" s="4" t="str">
        <f t="shared" ca="1" si="0"/>
        <v>N/A
Slow reserve is currently under development</v>
      </c>
      <c r="H20"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I20"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J20"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K20"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L20"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M20"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N20" s="4" t="s">
        <v>136</v>
      </c>
      <c r="O20" s="4" t="s">
        <v>142</v>
      </c>
      <c r="P20" s="4" t="s">
        <v>142</v>
      </c>
      <c r="Q20" s="4" t="s">
        <v>142</v>
      </c>
      <c r="R20" s="4" t="s">
        <v>142</v>
      </c>
      <c r="S20" s="4" t="s">
        <v>142</v>
      </c>
      <c r="T20" s="4" t="s">
        <v>142</v>
      </c>
      <c r="U20" s="4" t="s">
        <v>142</v>
      </c>
      <c r="V20" s="4" t="s">
        <v>142</v>
      </c>
      <c r="W20" s="4" t="s">
        <v>142</v>
      </c>
    </row>
    <row r="21" spans="1:23" ht="64.150000000000006" customHeight="1" x14ac:dyDescent="0.45">
      <c r="A21" s="1" t="s">
        <v>127</v>
      </c>
      <c r="B21" s="4" t="str">
        <f t="shared" ca="1" si="0"/>
        <v>No Data</v>
      </c>
      <c r="C21" s="4" t="str">
        <f t="shared" ca="1" si="0"/>
        <v>No Data</v>
      </c>
      <c r="D21" s="4" t="str">
        <f t="shared" ca="1" si="0"/>
        <v>No Data</v>
      </c>
      <c r="E21" s="4" t="str">
        <f t="shared" ca="1" si="0"/>
        <v>No Data</v>
      </c>
      <c r="F21" s="4" t="str">
        <f t="shared" ca="1" si="0"/>
        <v>No Data</v>
      </c>
      <c r="G21" s="4" t="str">
        <f t="shared" ca="1" si="0"/>
        <v>N/A
Slow reserve is currently under development</v>
      </c>
      <c r="H21" s="4" t="str">
        <f t="shared" ca="1" si="0"/>
        <v>No Data</v>
      </c>
      <c r="I21" s="4" t="str">
        <f t="shared" ca="1" si="0"/>
        <v>No Data</v>
      </c>
      <c r="J21" s="4" t="str">
        <f t="shared" ca="1" si="0"/>
        <v>No Data</v>
      </c>
      <c r="K21" s="4" t="str">
        <f t="shared" ca="1" si="0"/>
        <v>No Data</v>
      </c>
      <c r="L21" s="4" t="str">
        <f t="shared" ca="1" si="0"/>
        <v>No Data</v>
      </c>
      <c r="M21" s="4" t="str">
        <f t="shared" ca="1" si="0"/>
        <v>No Data</v>
      </c>
      <c r="N21"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O21" s="4" t="s">
        <v>136</v>
      </c>
      <c r="P21" t="s">
        <v>138</v>
      </c>
      <c r="Q21" t="s">
        <v>138</v>
      </c>
      <c r="R21" t="s">
        <v>138</v>
      </c>
      <c r="S21" t="s">
        <v>138</v>
      </c>
      <c r="T21" t="s">
        <v>138</v>
      </c>
      <c r="U21" t="s">
        <v>138</v>
      </c>
      <c r="V21" t="s">
        <v>138</v>
      </c>
      <c r="W21" t="s">
        <v>138</v>
      </c>
    </row>
    <row r="22" spans="1:23" ht="64.150000000000006" customHeight="1" x14ac:dyDescent="0.45">
      <c r="A22" s="1" t="s">
        <v>128</v>
      </c>
      <c r="B22" s="4" t="str">
        <f t="shared" ca="1" si="0"/>
        <v xml:space="preserve">Implicit No
DNO services are not included in Capacity Market Revelant Balancing Services (RBSs). Therefore, providers with CM contracts may be at risk of non-delivery if a CM notice is called. </v>
      </c>
      <c r="C22" s="4" t="str">
        <f t="shared" ca="1" si="0"/>
        <v>No Data</v>
      </c>
      <c r="D22" s="4" t="str">
        <f t="shared" ca="1" si="0"/>
        <v>No Data</v>
      </c>
      <c r="E22" s="4" t="str">
        <f t="shared" ca="1" si="0"/>
        <v>No Data</v>
      </c>
      <c r="F22" s="4" t="str">
        <f t="shared" ca="1" si="0"/>
        <v>No Data</v>
      </c>
      <c r="G22" s="4" t="str">
        <f t="shared" ca="1" si="0"/>
        <v>N/A
Slow reserve is currently under development</v>
      </c>
      <c r="H22" s="4" t="str">
        <f t="shared" ca="1" si="0"/>
        <v>No Data</v>
      </c>
      <c r="I22" s="4" t="str">
        <f t="shared" ca="1" si="0"/>
        <v>No Data</v>
      </c>
      <c r="J22" s="4" t="str">
        <f t="shared" ca="1" si="0"/>
        <v>No Data</v>
      </c>
      <c r="K22" s="4" t="str">
        <f t="shared" ca="1" si="0"/>
        <v>No Data</v>
      </c>
      <c r="L22" s="4" t="str">
        <f t="shared" ca="1" si="0"/>
        <v>No Data</v>
      </c>
      <c r="M22" s="4" t="str">
        <f t="shared" ca="1" si="0"/>
        <v>No Data</v>
      </c>
      <c r="N22"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O22" s="4" t="str">
        <f t="shared" ca="1" si="0"/>
        <v>No Data</v>
      </c>
      <c r="P22" s="4" t="s">
        <v>136</v>
      </c>
      <c r="Q22" s="4" t="s">
        <v>143</v>
      </c>
      <c r="R22" s="4" t="s">
        <v>143</v>
      </c>
      <c r="S22" s="4" t="s">
        <v>143</v>
      </c>
      <c r="T22" s="4" t="s">
        <v>143</v>
      </c>
      <c r="U22" s="4" t="s">
        <v>143</v>
      </c>
      <c r="V22" s="4" t="s">
        <v>143</v>
      </c>
      <c r="W22" s="4" t="s">
        <v>143</v>
      </c>
    </row>
    <row r="23" spans="1:23" ht="64.150000000000006" customHeight="1" x14ac:dyDescent="0.45">
      <c r="A23" s="1" t="s">
        <v>129</v>
      </c>
      <c r="B23" s="4" t="str">
        <f t="shared" ca="1" si="0"/>
        <v xml:space="preserve">Implicit No
DNO services are not included in Capacity Market Revelant Balancing Services (RBSs). Therefore, providers with CM contracts may be at risk of non-delivery if a CM notice is called. </v>
      </c>
      <c r="C23" s="4" t="str">
        <f t="shared" ca="1" si="0"/>
        <v>No Data</v>
      </c>
      <c r="D23" s="4" t="str">
        <f t="shared" ca="1" si="0"/>
        <v>No Data</v>
      </c>
      <c r="E23" s="4" t="str">
        <f t="shared" ca="1" si="0"/>
        <v>No Data</v>
      </c>
      <c r="F23" s="4" t="str">
        <f t="shared" ca="1" si="0"/>
        <v>No Data</v>
      </c>
      <c r="G23" s="4" t="str">
        <f t="shared" ca="1" si="0"/>
        <v>N/A
Slow reserve is currently under development</v>
      </c>
      <c r="H23" s="4" t="str">
        <f t="shared" ca="1" si="0"/>
        <v>No Data</v>
      </c>
      <c r="I23" s="4" t="str">
        <f t="shared" ca="1" si="0"/>
        <v>No Data</v>
      </c>
      <c r="J23" s="4" t="str">
        <f t="shared" ca="1" si="0"/>
        <v>No Data</v>
      </c>
      <c r="K23" s="4" t="str">
        <f t="shared" ca="1" si="0"/>
        <v>No Data</v>
      </c>
      <c r="L23" s="4" t="str">
        <f t="shared" ca="1" si="0"/>
        <v>No Data</v>
      </c>
      <c r="M23" s="4" t="str">
        <f t="shared" ca="1" si="0"/>
        <v>No Data</v>
      </c>
      <c r="N23"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O23" s="4" t="str">
        <f t="shared" ca="1" si="0"/>
        <v>No Data</v>
      </c>
      <c r="P23" s="4" t="str">
        <f t="shared" ca="1" si="0"/>
        <v>N/A
DNO services are locational, with only one service procured in any area.</v>
      </c>
      <c r="Q23" s="4" t="s">
        <v>136</v>
      </c>
      <c r="R23" s="4" t="s">
        <v>143</v>
      </c>
      <c r="S23" s="4" t="s">
        <v>143</v>
      </c>
      <c r="T23" s="4" t="s">
        <v>143</v>
      </c>
      <c r="U23" s="4" t="s">
        <v>143</v>
      </c>
      <c r="V23" s="4" t="s">
        <v>143</v>
      </c>
      <c r="W23" s="4" t="s">
        <v>143</v>
      </c>
    </row>
    <row r="24" spans="1:23" ht="64.150000000000006" customHeight="1" x14ac:dyDescent="0.45">
      <c r="A24" s="1" t="s">
        <v>130</v>
      </c>
      <c r="B24" s="4" t="str">
        <f t="shared" ca="1" si="0"/>
        <v xml:space="preserve">Implicit No
DNO services are not included in Capacity Market Revelant Balancing Services (RBSs). Therefore, providers with CM contracts may be at risk of non-delivery if a CM notice is called. </v>
      </c>
      <c r="C24" s="4" t="str">
        <f t="shared" ca="1" si="0"/>
        <v>No Data</v>
      </c>
      <c r="D24" s="4" t="str">
        <f t="shared" ca="1" si="0"/>
        <v>No Data</v>
      </c>
      <c r="E24" s="4" t="str">
        <f t="shared" ca="1" si="0"/>
        <v>No Data</v>
      </c>
      <c r="F24" s="4" t="str">
        <f t="shared" ca="1" si="0"/>
        <v>No Data</v>
      </c>
      <c r="G24" s="4" t="str">
        <f t="shared" ca="1" si="0"/>
        <v>N/A
Slow reserve is currently under development</v>
      </c>
      <c r="H24" s="4" t="str">
        <f t="shared" ca="1" si="0"/>
        <v>No Data</v>
      </c>
      <c r="I24" s="4" t="str">
        <f t="shared" ca="1" si="0"/>
        <v>No Data</v>
      </c>
      <c r="J24" s="4" t="str">
        <f t="shared" ca="1" si="0"/>
        <v>No Data</v>
      </c>
      <c r="K24" s="4" t="str">
        <f t="shared" ca="1" si="0"/>
        <v>No Data</v>
      </c>
      <c r="L24" s="4" t="str">
        <f t="shared" ca="1" si="0"/>
        <v>No Data</v>
      </c>
      <c r="M24" s="4" t="str">
        <f t="shared" ca="1" si="0"/>
        <v>No Data</v>
      </c>
      <c r="N24"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O24" s="4" t="str">
        <f t="shared" ca="1" si="0"/>
        <v>No Data</v>
      </c>
      <c r="P24" s="4" t="str">
        <f t="shared" ca="1" si="0"/>
        <v>N/A
DNO services are locational, with only one service procured in any area.</v>
      </c>
      <c r="Q24" s="4" t="str">
        <f t="shared" ca="1" si="0"/>
        <v>N/A
DNO services are locational, with only one service procured in any area.</v>
      </c>
      <c r="R24" s="4" t="s">
        <v>136</v>
      </c>
      <c r="S24" s="4" t="s">
        <v>143</v>
      </c>
      <c r="T24" s="4" t="s">
        <v>143</v>
      </c>
      <c r="U24" s="4" t="s">
        <v>143</v>
      </c>
      <c r="V24" s="4" t="s">
        <v>143</v>
      </c>
      <c r="W24" s="4" t="s">
        <v>143</v>
      </c>
    </row>
    <row r="25" spans="1:23" ht="64.150000000000006" customHeight="1" x14ac:dyDescent="0.45">
      <c r="A25" s="1" t="s">
        <v>131</v>
      </c>
      <c r="B25" s="4" t="str">
        <f t="shared" ca="1" si="0"/>
        <v xml:space="preserve">Implicit No
DNO services are not included in Capacity Market Revelant Balancing Services (RBSs). Therefore, providers with CM contracts may be at risk of non-delivery if a CM notice is called. </v>
      </c>
      <c r="C25" s="4" t="str">
        <f t="shared" ca="1" si="0"/>
        <v>No Data</v>
      </c>
      <c r="D25" s="4" t="str">
        <f t="shared" ca="1" si="0"/>
        <v>No Data</v>
      </c>
      <c r="E25" s="4" t="str">
        <f t="shared" ca="1" si="0"/>
        <v>No Data</v>
      </c>
      <c r="F25" s="4" t="str">
        <f t="shared" ca="1" si="0"/>
        <v>No Data</v>
      </c>
      <c r="G25" s="4" t="str">
        <f t="shared" ca="1" si="0"/>
        <v>N/A
Slow reserve is currently under development</v>
      </c>
      <c r="H25" s="4" t="str">
        <f t="shared" ca="1" si="0"/>
        <v>No Data</v>
      </c>
      <c r="I25" s="4" t="str">
        <f t="shared" ca="1" si="0"/>
        <v>No Data</v>
      </c>
      <c r="J25" s="4" t="str">
        <f t="shared" ca="1" si="0"/>
        <v>No Data</v>
      </c>
      <c r="K25" s="4" t="str">
        <f t="shared" ca="1" si="0"/>
        <v>No Data</v>
      </c>
      <c r="L25" s="4" t="str">
        <f t="shared" ca="1" si="0"/>
        <v>No Data</v>
      </c>
      <c r="M25" s="4" t="str">
        <f t="shared" ca="1" si="0"/>
        <v>No Data</v>
      </c>
      <c r="N25"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O25" s="4" t="str">
        <f t="shared" ca="1" si="0"/>
        <v>No Data</v>
      </c>
      <c r="P25" s="4" t="str">
        <f t="shared" ca="1" si="0"/>
        <v>N/A
DNO services are locational, with only one service procured in any area.</v>
      </c>
      <c r="Q25" s="4" t="str">
        <f t="shared" ca="1" si="0"/>
        <v>N/A
DNO services are locational, with only one service procured in any area.</v>
      </c>
      <c r="R25" s="4" t="str">
        <f t="shared" ref="R25:V29" ca="1" si="1">OFFSET($B$8,COLUMN(R25)-COLUMN($B$8),(ROW(R25)-ROW($B$8)),1,1)</f>
        <v>N/A
DNO services are locational, with only one service procured in any area.</v>
      </c>
      <c r="S25" s="4" t="s">
        <v>136</v>
      </c>
      <c r="T25" s="4" t="s">
        <v>143</v>
      </c>
      <c r="U25" s="4" t="s">
        <v>143</v>
      </c>
      <c r="V25" s="4" t="s">
        <v>143</v>
      </c>
      <c r="W25" s="4" t="s">
        <v>143</v>
      </c>
    </row>
    <row r="26" spans="1:23" ht="64.150000000000006" customHeight="1" x14ac:dyDescent="0.45">
      <c r="A26" s="1" t="s">
        <v>132</v>
      </c>
      <c r="B26" s="4" t="str">
        <f t="shared" ca="1" si="0"/>
        <v xml:space="preserve">Implicit No
DNO services are not included in Capacity Market Revelant Balancing Services (RBSs). Therefore, providers with CM contracts may be at risk of non-delivery if a CM notice is called. </v>
      </c>
      <c r="C26" s="4" t="str">
        <f t="shared" ca="1" si="0"/>
        <v>No Data</v>
      </c>
      <c r="D26" s="4" t="str">
        <f t="shared" ca="1" si="0"/>
        <v>No Data</v>
      </c>
      <c r="E26" s="4" t="str">
        <f t="shared" ca="1" si="0"/>
        <v>No Data</v>
      </c>
      <c r="F26" s="4" t="str">
        <f t="shared" ca="1" si="0"/>
        <v>No Data</v>
      </c>
      <c r="G26" s="4" t="str">
        <f t="shared" ca="1" si="0"/>
        <v>N/A
Slow reserve is currently under development</v>
      </c>
      <c r="H26" s="4" t="str">
        <f t="shared" ca="1" si="0"/>
        <v>No Data</v>
      </c>
      <c r="I26" s="4" t="str">
        <f t="shared" ca="1" si="0"/>
        <v>No Data</v>
      </c>
      <c r="J26" s="4" t="str">
        <f t="shared" ca="1" si="0"/>
        <v>No Data</v>
      </c>
      <c r="K26" s="4" t="str">
        <f t="shared" ca="1" si="0"/>
        <v>No Data</v>
      </c>
      <c r="L26" s="4" t="str">
        <f t="shared" ca="1" si="0"/>
        <v>No Data</v>
      </c>
      <c r="M26" s="4" t="str">
        <f t="shared" ca="1" si="0"/>
        <v>No Data</v>
      </c>
      <c r="N26"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O26" s="4" t="str">
        <f t="shared" ca="1" si="0"/>
        <v>No Data</v>
      </c>
      <c r="P26" s="4" t="str">
        <f t="shared" ca="1" si="0"/>
        <v>N/A
DNO services are locational, with only one service procured in any area.</v>
      </c>
      <c r="Q26" s="4" t="str">
        <f t="shared" ca="1" si="0"/>
        <v>N/A
DNO services are locational, with only one service procured in any area.</v>
      </c>
      <c r="R26" s="4" t="str">
        <f t="shared" ca="1" si="1"/>
        <v>N/A
DNO services are locational, with only one service procured in any area.</v>
      </c>
      <c r="S26" s="4" t="str">
        <f t="shared" ca="1" si="1"/>
        <v>N/A
DNO services are locational, with only one service procured in any area.</v>
      </c>
      <c r="T26" s="4" t="s">
        <v>136</v>
      </c>
      <c r="U26" s="4" t="s">
        <v>143</v>
      </c>
      <c r="V26" s="4" t="s">
        <v>143</v>
      </c>
      <c r="W26" s="4" t="s">
        <v>143</v>
      </c>
    </row>
    <row r="27" spans="1:23" ht="64.150000000000006" customHeight="1" x14ac:dyDescent="0.45">
      <c r="A27" s="1" t="s">
        <v>133</v>
      </c>
      <c r="B27" s="4" t="str">
        <f t="shared" ca="1" si="0"/>
        <v xml:space="preserve">Implicit No
DNO services are not included in Capacity Market Revelant Balancing Services (RBSs). Therefore, providers with CM contracts may be at risk of non-delivery if a CM notice is called. </v>
      </c>
      <c r="C27" s="4" t="str">
        <f t="shared" ca="1" si="0"/>
        <v>No Data</v>
      </c>
      <c r="D27" s="4" t="str">
        <f t="shared" ca="1" si="0"/>
        <v>No Data</v>
      </c>
      <c r="E27" s="4" t="str">
        <f t="shared" ca="1" si="0"/>
        <v>No Data</v>
      </c>
      <c r="F27" s="4" t="str">
        <f t="shared" ca="1" si="0"/>
        <v>No Data</v>
      </c>
      <c r="G27" s="4" t="str">
        <f t="shared" ca="1" si="0"/>
        <v>N/A
Slow reserve is currently under development</v>
      </c>
      <c r="H27" s="4" t="str">
        <f t="shared" ca="1" si="0"/>
        <v>No Data</v>
      </c>
      <c r="I27" s="4" t="str">
        <f t="shared" ca="1" si="0"/>
        <v>No Data</v>
      </c>
      <c r="J27" s="4" t="str">
        <f t="shared" ca="1" si="0"/>
        <v>No Data</v>
      </c>
      <c r="K27" s="4" t="str">
        <f t="shared" ca="1" si="0"/>
        <v>No Data</v>
      </c>
      <c r="L27" s="4" t="str">
        <f t="shared" ca="1" si="0"/>
        <v>No Data</v>
      </c>
      <c r="M27" s="4" t="str">
        <f t="shared" ca="1" si="0"/>
        <v>No Data</v>
      </c>
      <c r="N27"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O27" s="4" t="str">
        <f t="shared" ca="1" si="0"/>
        <v>No Data</v>
      </c>
      <c r="P27" s="4" t="str">
        <f t="shared" ca="1" si="0"/>
        <v>N/A
DNO services are locational, with only one service procured in any area.</v>
      </c>
      <c r="Q27" s="4" t="str">
        <f t="shared" ca="1" si="0"/>
        <v>N/A
DNO services are locational, with only one service procured in any area.</v>
      </c>
      <c r="R27" s="4" t="str">
        <f t="shared" ca="1" si="1"/>
        <v>N/A
DNO services are locational, with only one service procured in any area.</v>
      </c>
      <c r="S27" s="4" t="str">
        <f t="shared" ca="1" si="1"/>
        <v>N/A
DNO services are locational, with only one service procured in any area.</v>
      </c>
      <c r="T27" s="4" t="str">
        <f t="shared" ca="1" si="1"/>
        <v>N/A
DNO services are locational, with only one service procured in any area.</v>
      </c>
      <c r="U27" s="4" t="s">
        <v>136</v>
      </c>
      <c r="V27" s="4" t="s">
        <v>143</v>
      </c>
      <c r="W27" s="4" t="s">
        <v>143</v>
      </c>
    </row>
    <row r="28" spans="1:23" ht="64.150000000000006" customHeight="1" x14ac:dyDescent="0.45">
      <c r="A28" s="1" t="s">
        <v>134</v>
      </c>
      <c r="B28" s="4" t="str">
        <f t="shared" ca="1" si="0"/>
        <v xml:space="preserve">Implicit No
DNO services are not included in Capacity Market Revelant Balancing Services (RBSs). Therefore, providers with CM contracts may be at risk of non-delivery if a CM notice is called. </v>
      </c>
      <c r="C28" s="4" t="str">
        <f t="shared" ca="1" si="0"/>
        <v>No Data</v>
      </c>
      <c r="D28" s="4" t="str">
        <f t="shared" ca="1" si="0"/>
        <v>No Data</v>
      </c>
      <c r="E28" s="4" t="str">
        <f t="shared" ca="1" si="0"/>
        <v>No Data</v>
      </c>
      <c r="F28" s="4" t="str">
        <f t="shared" ca="1" si="0"/>
        <v>No Data</v>
      </c>
      <c r="G28" s="4" t="str">
        <f t="shared" ca="1" si="0"/>
        <v>N/A
Slow reserve is currently under development</v>
      </c>
      <c r="H28" s="4" t="str">
        <f t="shared" ca="1" si="0"/>
        <v>No Data</v>
      </c>
      <c r="I28" s="4" t="str">
        <f t="shared" ca="1" si="0"/>
        <v>No Data</v>
      </c>
      <c r="J28" s="4" t="str">
        <f t="shared" ca="1" si="0"/>
        <v>No Data</v>
      </c>
      <c r="K28" s="4" t="str">
        <f t="shared" ca="1" si="0"/>
        <v>No Data</v>
      </c>
      <c r="L28" s="4" t="str">
        <f t="shared" ca="1" si="0"/>
        <v>No Data</v>
      </c>
      <c r="M28" s="4" t="str">
        <f t="shared" ca="1" si="0"/>
        <v>No Data</v>
      </c>
      <c r="N28"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O28" s="4" t="str">
        <f t="shared" ca="1" si="0"/>
        <v>No Data</v>
      </c>
      <c r="P28" s="4" t="str">
        <f t="shared" ca="1" si="0"/>
        <v>N/A
DNO services are locational, with only one service procured in any area.</v>
      </c>
      <c r="Q28" s="4" t="str">
        <f t="shared" ca="1" si="0"/>
        <v>N/A
DNO services are locational, with only one service procured in any area.</v>
      </c>
      <c r="R28" s="4" t="str">
        <f t="shared" ca="1" si="1"/>
        <v>N/A
DNO services are locational, with only one service procured in any area.</v>
      </c>
      <c r="S28" s="4" t="str">
        <f t="shared" ca="1" si="1"/>
        <v>N/A
DNO services are locational, with only one service procured in any area.</v>
      </c>
      <c r="T28" s="4" t="str">
        <f t="shared" ca="1" si="1"/>
        <v>N/A
DNO services are locational, with only one service procured in any area.</v>
      </c>
      <c r="U28" s="4" t="str">
        <f t="shared" ca="1" si="1"/>
        <v>N/A
DNO services are locational, with only one service procured in any area.</v>
      </c>
      <c r="V28" s="4" t="s">
        <v>136</v>
      </c>
      <c r="W28" s="4" t="s">
        <v>143</v>
      </c>
    </row>
    <row r="29" spans="1:23" ht="64.150000000000006" customHeight="1" x14ac:dyDescent="0.45">
      <c r="A29" s="1" t="s">
        <v>135</v>
      </c>
      <c r="B29" s="4" t="str">
        <f t="shared" ca="1" si="0"/>
        <v xml:space="preserve">Implicit No
DNO services are not included in Capacity Market Revelant Balancing Services (RBSs). Therefore, providers with CM contracts may be at risk of non-delivery if a CM notice is called. </v>
      </c>
      <c r="C29" s="4" t="str">
        <f t="shared" ca="1" si="0"/>
        <v>No Data</v>
      </c>
      <c r="D29" s="4" t="str">
        <f t="shared" ca="1" si="0"/>
        <v>No Data</v>
      </c>
      <c r="E29" s="4" t="str">
        <f t="shared" ca="1" si="0"/>
        <v>No Data</v>
      </c>
      <c r="F29" s="4" t="str">
        <f t="shared" ca="1" si="0"/>
        <v>No Data</v>
      </c>
      <c r="G29" s="4" t="str">
        <f t="shared" ca="1" si="0"/>
        <v>N/A
Slow reserve is currently under development</v>
      </c>
      <c r="H29" s="4" t="str">
        <f t="shared" ca="1" si="0"/>
        <v>No Data</v>
      </c>
      <c r="I29" s="4" t="str">
        <f t="shared" ca="1" si="0"/>
        <v>No Data</v>
      </c>
      <c r="J29" s="4" t="str">
        <f t="shared" ca="1" si="0"/>
        <v>No Data</v>
      </c>
      <c r="K29" s="4" t="str">
        <f t="shared" ca="1" si="0"/>
        <v>No Data</v>
      </c>
      <c r="L29" s="4" t="str">
        <f t="shared" ca="1" si="0"/>
        <v>No Data</v>
      </c>
      <c r="M29" s="4" t="str">
        <f t="shared" ca="1" si="0"/>
        <v>No Data</v>
      </c>
      <c r="N29" s="4" t="str">
        <f t="shared" ca="1" si="0"/>
        <v xml:space="preserve">Explicit No
LCM service providers are prohibited from participating in, being available for or being contracted to provide balancing/flexibility services or related services during the settlement periods in which LCM if offered. This is made clear in paragraph 1.3 in the LCM service terms. </v>
      </c>
      <c r="O29" s="4" t="str">
        <f t="shared" ca="1" si="0"/>
        <v>No Data</v>
      </c>
      <c r="P29" s="4" t="str">
        <f t="shared" ca="1" si="0"/>
        <v>N/A
DNO services are locational, with only one service procured in any area.</v>
      </c>
      <c r="Q29" s="4" t="str">
        <f t="shared" ca="1" si="0"/>
        <v>N/A
DNO services are locational, with only one service procured in any area.</v>
      </c>
      <c r="R29" s="4" t="str">
        <f t="shared" ca="1" si="1"/>
        <v>N/A
DNO services are locational, with only one service procured in any area.</v>
      </c>
      <c r="S29" s="4" t="str">
        <f t="shared" ca="1" si="1"/>
        <v>N/A
DNO services are locational, with only one service procured in any area.</v>
      </c>
      <c r="T29" s="4" t="str">
        <f t="shared" ca="1" si="1"/>
        <v>N/A
DNO services are locational, with only one service procured in any area.</v>
      </c>
      <c r="U29" s="4" t="str">
        <f t="shared" ca="1" si="1"/>
        <v>N/A
DNO services are locational, with only one service procured in any area.</v>
      </c>
      <c r="V29" s="4" t="str">
        <f t="shared" ca="1" si="1"/>
        <v>N/A
DNO services are locational, with only one service procured in any area.</v>
      </c>
      <c r="W29" s="4" t="s">
        <v>136</v>
      </c>
    </row>
  </sheetData>
  <conditionalFormatting sqref="A9:C17">
    <cfRule type="cellIs" dxfId="132" priority="40" operator="between">
      <formula>1</formula>
      <formula>-1</formula>
    </cfRule>
  </conditionalFormatting>
  <conditionalFormatting sqref="A8:W8">
    <cfRule type="cellIs" dxfId="131" priority="127" operator="between">
      <formula>1</formula>
      <formula>-1</formula>
    </cfRule>
  </conditionalFormatting>
  <conditionalFormatting sqref="B8">
    <cfRule type="containsBlanks" dxfId="130" priority="129">
      <formula>LEN(TRIM(B8))=0</formula>
    </cfRule>
  </conditionalFormatting>
  <conditionalFormatting sqref="B8:B17">
    <cfRule type="containsText" dxfId="129" priority="128" operator="containsText" text="N/A">
      <formula>NOT(ISERROR(SEARCH("N/A",B8)))</formula>
    </cfRule>
  </conditionalFormatting>
  <conditionalFormatting sqref="B7:W7 D9:K9 L9:L13 E10:K10 F11:K11 A18:K29 T22:W25 R23:T23 L23:P29 Q25:R25">
    <cfRule type="cellIs" dxfId="128" priority="130" operator="between">
      <formula>1</formula>
      <formula>-1</formula>
    </cfRule>
  </conditionalFormatting>
  <conditionalFormatting sqref="C9">
    <cfRule type="containsBlanks" dxfId="127" priority="42">
      <formula>LEN(TRIM(C9))=0</formula>
    </cfRule>
  </conditionalFormatting>
  <conditionalFormatting sqref="C9:C17">
    <cfRule type="containsText" dxfId="126" priority="41" operator="containsText" text="N/A">
      <formula>NOT(ISERROR(SEARCH("N/A",C9)))</formula>
    </cfRule>
  </conditionalFormatting>
  <conditionalFormatting sqref="C8:W8 D9:K9 L9:L13 E10:K10 F11:K11 G12:L12 B18:K29 Q22:T22 T22:W25 R23:T23 S23:S24 L23:P29 Q25:R25 U25:U26 V25:V27 W25:W28 B9:B17 E14:G14 I14:L14 J15:K15 E15:H17 L15:L17 I16 K16 I17:J17 L19 M9:W12 M13:M18 N13:W19 L20:M20 O20:W20 L21:N21 P21:W21 L22:O22 Q24 Q26:S26 Q27:T27 Q28:U28 Q29:V29 C10:C17 D11:D17 E12 E13:F13 H13:K13">
    <cfRule type="containsText" dxfId="125" priority="132" operator="containsText" text="No Data">
      <formula>NOT(ISERROR(SEARCH("No Data",B8)))</formula>
    </cfRule>
  </conditionalFormatting>
  <conditionalFormatting sqref="D10">
    <cfRule type="containsBlanks" dxfId="124" priority="39">
      <formula>LEN(TRIM(D10))=0</formula>
    </cfRule>
  </conditionalFormatting>
  <conditionalFormatting sqref="D10:D17">
    <cfRule type="cellIs" dxfId="123" priority="37" operator="between">
      <formula>1</formula>
      <formula>-1</formula>
    </cfRule>
    <cfRule type="containsText" dxfId="122" priority="38" operator="containsText" text="N/A">
      <formula>NOT(ISERROR(SEARCH("N/A",D10)))</formula>
    </cfRule>
  </conditionalFormatting>
  <conditionalFormatting sqref="D9:K9 L9:L13 E10:K10 F11:K11 G12:L12 B18:K29 Q22:T22 T22:W25 R23:T23 S23:S24 L23:P29 Q25:R25 U25:U26 V25:V27 W25:W28 C8:W8 B30:W33">
    <cfRule type="containsText" dxfId="121" priority="131" operator="containsText" text="N/A">
      <formula>NOT(ISERROR(SEARCH("N/A",B8)))</formula>
    </cfRule>
  </conditionalFormatting>
  <conditionalFormatting sqref="E11">
    <cfRule type="containsBlanks" dxfId="120" priority="36">
      <formula>LEN(TRIM(E11))=0</formula>
    </cfRule>
  </conditionalFormatting>
  <conditionalFormatting sqref="E11:E12">
    <cfRule type="cellIs" dxfId="119" priority="34" operator="between">
      <formula>1</formula>
      <formula>-1</formula>
    </cfRule>
    <cfRule type="containsText" dxfId="118" priority="35" operator="containsText" text="N/A">
      <formula>NOT(ISERROR(SEARCH("N/A",E11)))</formula>
    </cfRule>
  </conditionalFormatting>
  <conditionalFormatting sqref="E13:K13">
    <cfRule type="containsText" dxfId="117" priority="29" operator="containsText" text="N/A">
      <formula>NOT(ISERROR(SEARCH("N/A",E13)))</formula>
    </cfRule>
    <cfRule type="cellIs" dxfId="116" priority="28" operator="between">
      <formula>1</formula>
      <formula>-1</formula>
    </cfRule>
  </conditionalFormatting>
  <conditionalFormatting sqref="E14:L17">
    <cfRule type="containsText" dxfId="115" priority="101" operator="containsText" text="N/A">
      <formula>NOT(ISERROR(SEARCH("N/A",E14)))</formula>
    </cfRule>
    <cfRule type="cellIs" dxfId="114" priority="100" operator="between">
      <formula>1</formula>
      <formula>-1</formula>
    </cfRule>
  </conditionalFormatting>
  <conditionalFormatting sqref="F12">
    <cfRule type="containsText" dxfId="113" priority="32" operator="containsText" text="N/A">
      <formula>NOT(ISERROR(SEARCH("N/A",F12)))</formula>
    </cfRule>
    <cfRule type="containsBlanks" dxfId="112" priority="33">
      <formula>LEN(TRIM(F12))=0</formula>
    </cfRule>
  </conditionalFormatting>
  <conditionalFormatting sqref="F12:L12">
    <cfRule type="cellIs" dxfId="111" priority="31" operator="between">
      <formula>1</formula>
      <formula>-1</formula>
    </cfRule>
  </conditionalFormatting>
  <conditionalFormatting sqref="G13">
    <cfRule type="containsBlanks" dxfId="110" priority="30">
      <formula>LEN(TRIM(G13))=0</formula>
    </cfRule>
  </conditionalFormatting>
  <conditionalFormatting sqref="H14">
    <cfRule type="containsBlanks" dxfId="109" priority="111">
      <formula>LEN(TRIM(H14))=0</formula>
    </cfRule>
  </conditionalFormatting>
  <conditionalFormatting sqref="I15">
    <cfRule type="containsBlanks" dxfId="108" priority="108">
      <formula>LEN(TRIM(I15))=0</formula>
    </cfRule>
  </conditionalFormatting>
  <conditionalFormatting sqref="J16">
    <cfRule type="containsBlanks" dxfId="107" priority="105">
      <formula>LEN(TRIM(J16))=0</formula>
    </cfRule>
  </conditionalFormatting>
  <conditionalFormatting sqref="K17">
    <cfRule type="containsBlanks" dxfId="106" priority="102">
      <formula>LEN(TRIM(K17))=0</formula>
    </cfRule>
  </conditionalFormatting>
  <conditionalFormatting sqref="L18">
    <cfRule type="containsBlanks" dxfId="105" priority="96">
      <formula>LEN(TRIM(L18))=0</formula>
    </cfRule>
  </conditionalFormatting>
  <conditionalFormatting sqref="L18:L19">
    <cfRule type="cellIs" dxfId="104" priority="94" operator="between">
      <formula>1</formula>
      <formula>-1</formula>
    </cfRule>
    <cfRule type="containsText" dxfId="103" priority="95" operator="containsText" text="N/A">
      <formula>NOT(ISERROR(SEARCH("N/A",L18)))</formula>
    </cfRule>
  </conditionalFormatting>
  <conditionalFormatting sqref="L22:P22">
    <cfRule type="containsText" dxfId="102" priority="83" operator="containsText" text="N/A">
      <formula>NOT(ISERROR(SEARCH("N/A",L22)))</formula>
    </cfRule>
  </conditionalFormatting>
  <conditionalFormatting sqref="L22:T22">
    <cfRule type="cellIs" dxfId="101" priority="82" operator="between">
      <formula>1</formula>
      <formula>-1</formula>
    </cfRule>
  </conditionalFormatting>
  <conditionalFormatting sqref="L20:W21">
    <cfRule type="cellIs" dxfId="100" priority="85" operator="between">
      <formula>1</formula>
      <formula>-1</formula>
    </cfRule>
    <cfRule type="containsText" dxfId="99" priority="86" operator="containsText" text="N/A">
      <formula>NOT(ISERROR(SEARCH("N/A",L20)))</formula>
    </cfRule>
  </conditionalFormatting>
  <conditionalFormatting sqref="M19">
    <cfRule type="containsBlanks" dxfId="98" priority="93">
      <formula>LEN(TRIM(M19))=0</formula>
    </cfRule>
  </conditionalFormatting>
  <conditionalFormatting sqref="M9:W19">
    <cfRule type="cellIs" dxfId="97" priority="91" operator="between">
      <formula>1</formula>
      <formula>-1</formula>
    </cfRule>
    <cfRule type="containsText" dxfId="96" priority="92" operator="containsText" text="N/A">
      <formula>NOT(ISERROR(SEARCH("N/A",M9)))</formula>
    </cfRule>
  </conditionalFormatting>
  <conditionalFormatting sqref="N20">
    <cfRule type="containsBlanks" dxfId="95" priority="90">
      <formula>LEN(TRIM(N20))=0</formula>
    </cfRule>
  </conditionalFormatting>
  <conditionalFormatting sqref="O21">
    <cfRule type="containsBlanks" dxfId="94" priority="87">
      <formula>LEN(TRIM(O21))=0</formula>
    </cfRule>
  </conditionalFormatting>
  <conditionalFormatting sqref="P22">
    <cfRule type="containsBlanks" dxfId="93" priority="84">
      <formula>LEN(TRIM(P22))=0</formula>
    </cfRule>
  </conditionalFormatting>
  <conditionalFormatting sqref="Q23">
    <cfRule type="containsBlanks" dxfId="92" priority="81">
      <formula>LEN(TRIM(Q23))=0</formula>
    </cfRule>
  </conditionalFormatting>
  <conditionalFormatting sqref="Q23:Q24">
    <cfRule type="cellIs" dxfId="91" priority="79" operator="between">
      <formula>1</formula>
      <formula>-1</formula>
    </cfRule>
    <cfRule type="containsText" dxfId="90" priority="80" operator="containsText" text="N/A">
      <formula>NOT(ISERROR(SEARCH("N/A",Q23)))</formula>
    </cfRule>
  </conditionalFormatting>
  <conditionalFormatting sqref="Q26:T27">
    <cfRule type="containsText" dxfId="89" priority="71" operator="containsText" text="N/A">
      <formula>NOT(ISERROR(SEARCH("N/A",Q26)))</formula>
    </cfRule>
    <cfRule type="cellIs" dxfId="88" priority="70" operator="between">
      <formula>1</formula>
      <formula>-1</formula>
    </cfRule>
  </conditionalFormatting>
  <conditionalFormatting sqref="Q28:V29">
    <cfRule type="cellIs" dxfId="87" priority="64" operator="between">
      <formula>1</formula>
      <formula>-1</formula>
    </cfRule>
    <cfRule type="containsText" dxfId="86" priority="65" operator="containsText" text="N/A">
      <formula>NOT(ISERROR(SEARCH("N/A",Q28)))</formula>
    </cfRule>
  </conditionalFormatting>
  <conditionalFormatting sqref="R24">
    <cfRule type="containsText" dxfId="85" priority="77" operator="containsText" text="N/A">
      <formula>NOT(ISERROR(SEARCH("N/A",R24)))</formula>
    </cfRule>
    <cfRule type="containsBlanks" dxfId="84" priority="78">
      <formula>LEN(TRIM(R24))=0</formula>
    </cfRule>
    <cfRule type="cellIs" dxfId="83" priority="76" operator="between">
      <formula>1</formula>
      <formula>-1</formula>
    </cfRule>
  </conditionalFormatting>
  <conditionalFormatting sqref="S23:S25">
    <cfRule type="cellIs" dxfId="82" priority="73" operator="between">
      <formula>1</formula>
      <formula>-1</formula>
    </cfRule>
  </conditionalFormatting>
  <conditionalFormatting sqref="S25">
    <cfRule type="containsBlanks" dxfId="81" priority="75">
      <formula>LEN(TRIM(S25))=0</formula>
    </cfRule>
    <cfRule type="containsText" dxfId="80" priority="74" operator="containsText" text="N/A">
      <formula>NOT(ISERROR(SEARCH("N/A",S25)))</formula>
    </cfRule>
  </conditionalFormatting>
  <conditionalFormatting sqref="T26">
    <cfRule type="containsBlanks" dxfId="79" priority="72">
      <formula>LEN(TRIM(T26))=0</formula>
    </cfRule>
  </conditionalFormatting>
  <conditionalFormatting sqref="U27">
    <cfRule type="containsBlanks" dxfId="78" priority="69">
      <formula>LEN(TRIM(U27))=0</formula>
    </cfRule>
    <cfRule type="containsText" dxfId="77" priority="68" operator="containsText" text="N/A">
      <formula>NOT(ISERROR(SEARCH("N/A",U27)))</formula>
    </cfRule>
  </conditionalFormatting>
  <conditionalFormatting sqref="U25:V27">
    <cfRule type="cellIs" dxfId="76" priority="67" operator="between">
      <formula>1</formula>
      <formula>-1</formula>
    </cfRule>
  </conditionalFormatting>
  <conditionalFormatting sqref="V28">
    <cfRule type="containsBlanks" dxfId="75" priority="66">
      <formula>LEN(TRIM(V28))=0</formula>
    </cfRule>
  </conditionalFormatting>
  <conditionalFormatting sqref="W25:W29">
    <cfRule type="cellIs" dxfId="74" priority="61" operator="between">
      <formula>1</formula>
      <formula>-1</formula>
    </cfRule>
  </conditionalFormatting>
  <conditionalFormatting sqref="W29">
    <cfRule type="containsText" dxfId="73" priority="62" operator="containsText" text="N/A">
      <formula>NOT(ISERROR(SEARCH("N/A",W29)))</formula>
    </cfRule>
    <cfRule type="containsBlanks" dxfId="72" priority="63">
      <formula>LEN(TRIM(W29))=0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BA0DC-EBF4-4436-B47B-7C8715D42B71}">
  <sheetPr codeName="Sheet6"/>
  <dimension ref="A1:W29"/>
  <sheetViews>
    <sheetView zoomScale="50" zoomScaleNormal="50" workbookViewId="0">
      <pane xSplit="1" ySplit="7" topLeftCell="L8" activePane="bottomRight" state="frozen"/>
      <selection pane="topRight" activeCell="B1" sqref="B1"/>
      <selection pane="bottomLeft" activeCell="A8" sqref="A8"/>
      <selection pane="bottomRight" activeCell="B1" sqref="B1"/>
    </sheetView>
  </sheetViews>
  <sheetFormatPr defaultRowHeight="18.5" x14ac:dyDescent="0.45"/>
  <cols>
    <col min="1" max="1" width="47" style="1" bestFit="1" customWidth="1"/>
    <col min="2" max="2" width="15.54296875" bestFit="1" customWidth="1"/>
    <col min="3" max="3" width="17.7265625" bestFit="1" customWidth="1"/>
    <col min="4" max="4" width="16.7265625" bestFit="1" customWidth="1"/>
    <col min="5" max="5" width="17.1796875" bestFit="1" customWidth="1"/>
    <col min="6" max="6" width="13.26953125" bestFit="1" customWidth="1"/>
    <col min="7" max="8" width="13.26953125" customWidth="1"/>
    <col min="9" max="9" width="21.1796875" bestFit="1" customWidth="1"/>
    <col min="10" max="10" width="20.26953125" bestFit="1" customWidth="1"/>
    <col min="11" max="11" width="19.26953125" bestFit="1" customWidth="1"/>
    <col min="12" max="12" width="29.7265625" bestFit="1" customWidth="1"/>
    <col min="13" max="13" width="13.453125" bestFit="1" customWidth="1"/>
    <col min="14" max="14" width="22.7265625" bestFit="1" customWidth="1"/>
    <col min="15" max="15" width="24.54296875" bestFit="1" customWidth="1"/>
    <col min="16" max="16" width="19.26953125" bestFit="1" customWidth="1"/>
    <col min="17" max="17" width="20.54296875" bestFit="1" customWidth="1"/>
    <col min="18" max="19" width="21.81640625" bestFit="1" customWidth="1"/>
    <col min="20" max="20" width="44.1796875" bestFit="1" customWidth="1"/>
    <col min="21" max="21" width="44.1796875" customWidth="1"/>
    <col min="22" max="22" width="42.54296875" bestFit="1" customWidth="1"/>
    <col min="23" max="23" width="42.54296875" customWidth="1"/>
    <col min="24" max="25" width="12" customWidth="1"/>
  </cols>
  <sheetData>
    <row r="1" spans="1:23" ht="26" x14ac:dyDescent="0.6">
      <c r="A1" s="2" t="s">
        <v>6</v>
      </c>
    </row>
    <row r="3" spans="1:23" ht="28.5" x14ac:dyDescent="0.65">
      <c r="B3" s="38" t="s">
        <v>114</v>
      </c>
    </row>
    <row r="4" spans="1:23" ht="14.5" x14ac:dyDescent="0.35">
      <c r="A4" s="3"/>
      <c r="B4" s="3"/>
    </row>
    <row r="5" spans="1:23" ht="14.5" x14ac:dyDescent="0.35">
      <c r="A5" s="3"/>
      <c r="B5" s="3" t="s">
        <v>115</v>
      </c>
      <c r="D5">
        <f ca="1">COUNTIF(B8:W29, "No Data")</f>
        <v>44</v>
      </c>
    </row>
    <row r="7" spans="1:23" s="5" customFormat="1" x14ac:dyDescent="0.45">
      <c r="A7" s="1"/>
      <c r="B7" s="5" t="str">
        <f>'Co-delivery data'!B7</f>
        <v>Capacity Market (CM)</v>
      </c>
      <c r="C7" s="5" t="str">
        <f>'Co-delivery data'!C7</f>
        <v>Wholesale Market (WM)</v>
      </c>
      <c r="D7" s="5" t="str">
        <f>'Co-delivery data'!D7</f>
        <v>Balancing Market (BM)</v>
      </c>
      <c r="E7" s="5" t="str">
        <f>'Co-delivery data'!E7</f>
        <v>Balancing Reserve (BR)</v>
      </c>
      <c r="F7" s="5" t="str">
        <f>'Co-delivery data'!F7</f>
        <v>Quick Reserve (QR)</v>
      </c>
      <c r="G7" s="5" t="str">
        <f>'Co-delivery data'!G7</f>
        <v>Slow Reserve (SR)</v>
      </c>
      <c r="H7" s="5" t="str">
        <f>'Co-delivery data'!H7</f>
        <v>Short Term Operating Reserve (STOR)</v>
      </c>
      <c r="I7" s="5" t="str">
        <f>'Co-delivery data'!I7</f>
        <v>Dynamic Containment (DC)</v>
      </c>
      <c r="J7" s="5" t="str">
        <f>'Co-delivery data'!J7</f>
        <v>Dynamic Moderation (DM)</v>
      </c>
      <c r="K7" s="5" t="str">
        <f>'Co-delivery data'!K7</f>
        <v>Dynamic Regulation (DR)</v>
      </c>
      <c r="L7" s="5" t="str">
        <f>'Co-delivery data'!L7</f>
        <v>Static Firm Frequency Response (SFFR)</v>
      </c>
      <c r="M7" s="5" t="str">
        <f>'Co-delivery data'!M7</f>
        <v>MW Dispatch (MWD)</v>
      </c>
      <c r="N7" s="5" t="str">
        <f>'Co-delivery data'!N7</f>
        <v>Local Constraint Market (LCM)</v>
      </c>
      <c r="O7" s="5" t="str">
        <f>'Co-delivery data'!O7</f>
        <v>Demand Flexibility Service (DFS)</v>
      </c>
      <c r="P7" s="5" t="str">
        <f>'Co-delivery data'!P7</f>
        <v>Peak load reduction (PR)</v>
      </c>
      <c r="Q7" s="5" t="str">
        <f>'Co-delivery data'!Q7</f>
        <v>Scheduled Utilisation (SU)</v>
      </c>
      <c r="R7" s="5" t="str">
        <f>'Co-delivery data'!R7</f>
        <v>Operational Utilisation (OU) (2 &amp; 15 mins)</v>
      </c>
      <c r="S7" s="5" t="str">
        <f>'Co-delivery data'!S7</f>
        <v>Operational Utilisation (OU) (week ahead)</v>
      </c>
      <c r="T7" s="5" t="str">
        <f>'Co-delivery data'!T7</f>
        <v>Scheduled Availability + Operational Utilisation (SA+OU) (2 mins)</v>
      </c>
      <c r="U7" s="5" t="str">
        <f>'Co-delivery data'!U7</f>
        <v>Scheduled Availability + Operational Utilisation (SA+OU) (day-ahead)</v>
      </c>
      <c r="V7" s="5" t="str">
        <f>'Co-delivery data'!V7</f>
        <v>Variable Availability + Operational Utilisation (VA+OU) (2 &amp; 15 mins)</v>
      </c>
      <c r="W7" s="5" t="str">
        <f>'Co-delivery data'!W7</f>
        <v>Variable Availability + Operational Utilisation (VA+OU) (DA &amp; WA)</v>
      </c>
    </row>
    <row r="8" spans="1:23" ht="64.150000000000006" customHeight="1" x14ac:dyDescent="0.45">
      <c r="A8" s="1" t="str">
        <f>'Co-delivery data'!A8</f>
        <v>Capacity Market (CM)</v>
      </c>
      <c r="B8" s="4" t="s">
        <v>136</v>
      </c>
      <c r="C8" s="4" t="s">
        <v>144</v>
      </c>
      <c r="D8" s="4" t="s">
        <v>144</v>
      </c>
      <c r="E8" s="4" t="s">
        <v>144</v>
      </c>
      <c r="F8" s="4" t="s">
        <v>144</v>
      </c>
      <c r="G8" s="4" t="s">
        <v>144</v>
      </c>
      <c r="H8" s="4" t="s">
        <v>144</v>
      </c>
      <c r="I8" s="4" t="s">
        <v>144</v>
      </c>
      <c r="J8" s="4" t="s">
        <v>144</v>
      </c>
      <c r="K8" s="4" t="s">
        <v>144</v>
      </c>
      <c r="L8" s="4" t="s">
        <v>144</v>
      </c>
      <c r="M8" t="s">
        <v>138</v>
      </c>
      <c r="N8" s="4" t="s">
        <v>144</v>
      </c>
      <c r="O8" s="4" t="s">
        <v>144</v>
      </c>
      <c r="P8" s="4" t="s">
        <v>144</v>
      </c>
      <c r="Q8" s="4" t="s">
        <v>144</v>
      </c>
      <c r="R8" s="4" t="s">
        <v>144</v>
      </c>
      <c r="S8" s="4" t="s">
        <v>144</v>
      </c>
      <c r="T8" s="4" t="s">
        <v>144</v>
      </c>
      <c r="U8" s="4" t="s">
        <v>144</v>
      </c>
      <c r="V8" s="4" t="s">
        <v>144</v>
      </c>
      <c r="W8" s="4" t="s">
        <v>144</v>
      </c>
    </row>
    <row r="9" spans="1:23" ht="64.150000000000006" customHeight="1" x14ac:dyDescent="0.45">
      <c r="A9" s="1" t="str">
        <f>'Co-delivery data'!A9</f>
        <v>Wholesale Market (WM)</v>
      </c>
      <c r="B9" s="4" t="str">
        <f ca="1">OFFSET($B$8,COLUMN(B9)-COLUMN($B$8),(ROW(B9)-ROW($B$8)),1,1)</f>
        <v>N/A
Providers that acquire capacity market contracts typically assign an assets whole capacity rather than only a proportion.</v>
      </c>
      <c r="C9" s="4" t="s">
        <v>136</v>
      </c>
      <c r="D9" t="s">
        <v>43</v>
      </c>
      <c r="E9" t="s">
        <v>43</v>
      </c>
      <c r="F9" t="s">
        <v>138</v>
      </c>
      <c r="G9" s="4" t="s">
        <v>137</v>
      </c>
      <c r="H9" t="s">
        <v>43</v>
      </c>
      <c r="I9" t="s">
        <v>43</v>
      </c>
      <c r="J9" t="s">
        <v>43</v>
      </c>
      <c r="K9" t="s">
        <v>43</v>
      </c>
      <c r="L9" t="s">
        <v>43</v>
      </c>
      <c r="M9" t="s">
        <v>138</v>
      </c>
      <c r="N9" s="4" t="s">
        <v>145</v>
      </c>
      <c r="O9" t="s">
        <v>43</v>
      </c>
      <c r="P9" s="4" t="s">
        <v>146</v>
      </c>
      <c r="Q9" s="4" t="s">
        <v>146</v>
      </c>
      <c r="R9" s="4" t="s">
        <v>147</v>
      </c>
      <c r="S9" s="4" t="s">
        <v>146</v>
      </c>
      <c r="T9" s="4" t="s">
        <v>147</v>
      </c>
      <c r="U9" s="4" t="s">
        <v>146</v>
      </c>
      <c r="V9" s="4" t="s">
        <v>147</v>
      </c>
      <c r="W9" s="4" t="s">
        <v>146</v>
      </c>
    </row>
    <row r="10" spans="1:23" ht="64.150000000000006" customHeight="1" x14ac:dyDescent="0.45">
      <c r="A10" s="1" t="str">
        <f>'Co-delivery data'!A10</f>
        <v>Balancing Market (BM)</v>
      </c>
      <c r="B10" s="4" t="str">
        <f t="shared" ref="B10:Q29" ca="1" si="0">OFFSET($B$8,COLUMN(B10)-COLUMN($B$8),(ROW(B10)-ROW($B$8)),1,1)</f>
        <v>N/A
Providers that acquire capacity market contracts typically assign an assets whole capacity rather than only a proportion.</v>
      </c>
      <c r="C10" s="4" t="str">
        <f t="shared" ca="1" si="0"/>
        <v>Explicit Yes</v>
      </c>
      <c r="D10" s="4" t="s">
        <v>136</v>
      </c>
      <c r="E10" t="s">
        <v>43</v>
      </c>
      <c r="F10" t="s">
        <v>138</v>
      </c>
      <c r="G10" s="4" t="s">
        <v>137</v>
      </c>
      <c r="H10" t="s">
        <v>49</v>
      </c>
      <c r="I10" t="s">
        <v>43</v>
      </c>
      <c r="J10" t="s">
        <v>43</v>
      </c>
      <c r="K10" t="s">
        <v>43</v>
      </c>
      <c r="L10" s="4" t="s">
        <v>148</v>
      </c>
      <c r="M10" t="s">
        <v>138</v>
      </c>
      <c r="N10" t="s">
        <v>49</v>
      </c>
      <c r="O10" t="s">
        <v>49</v>
      </c>
      <c r="P10" s="4" t="s">
        <v>149</v>
      </c>
      <c r="Q10" s="4" t="s">
        <v>149</v>
      </c>
      <c r="R10" s="4" t="s">
        <v>150</v>
      </c>
      <c r="S10" s="4" t="s">
        <v>149</v>
      </c>
      <c r="T10" s="4" t="s">
        <v>150</v>
      </c>
      <c r="U10" s="4" t="s">
        <v>149</v>
      </c>
      <c r="V10" s="4" t="s">
        <v>150</v>
      </c>
      <c r="W10" s="4" t="s">
        <v>149</v>
      </c>
    </row>
    <row r="11" spans="1:23" ht="64.150000000000006" customHeight="1" x14ac:dyDescent="0.45">
      <c r="A11" s="1" t="str">
        <f>'Co-delivery data'!A11</f>
        <v>Balancing Reserve (BR)</v>
      </c>
      <c r="B11" s="4" t="str">
        <f t="shared" ca="1" si="0"/>
        <v>N/A
Providers that acquire capacity market contracts typically assign an assets whole capacity rather than only a proportion.</v>
      </c>
      <c r="C11" s="4" t="str">
        <f t="shared" ca="1" si="0"/>
        <v>Explicit Yes</v>
      </c>
      <c r="D11" s="4" t="str">
        <f t="shared" ca="1" si="0"/>
        <v>Explicit Yes</v>
      </c>
      <c r="E11" s="4" t="s">
        <v>136</v>
      </c>
      <c r="F11" t="s">
        <v>138</v>
      </c>
      <c r="G11" s="4" t="s">
        <v>137</v>
      </c>
      <c r="H11" t="s">
        <v>49</v>
      </c>
      <c r="I11" s="4" t="s">
        <v>151</v>
      </c>
      <c r="J11" s="4" t="s">
        <v>151</v>
      </c>
      <c r="K11" s="4" t="s">
        <v>151</v>
      </c>
      <c r="L11" s="4" t="s">
        <v>148</v>
      </c>
      <c r="M11" t="s">
        <v>138</v>
      </c>
      <c r="N11" t="s">
        <v>49</v>
      </c>
      <c r="O11" t="s">
        <v>49</v>
      </c>
      <c r="P11" s="4" t="s">
        <v>152</v>
      </c>
      <c r="Q11" s="4" t="s">
        <v>152</v>
      </c>
      <c r="R11" s="4" t="s">
        <v>150</v>
      </c>
      <c r="S11" s="4" t="s">
        <v>152</v>
      </c>
      <c r="T11" s="4" t="s">
        <v>150</v>
      </c>
      <c r="U11" s="4" t="s">
        <v>152</v>
      </c>
      <c r="V11" s="4" t="s">
        <v>150</v>
      </c>
      <c r="W11" s="4" t="s">
        <v>152</v>
      </c>
    </row>
    <row r="12" spans="1:23" ht="64.150000000000006" customHeight="1" x14ac:dyDescent="0.45">
      <c r="A12" s="1" t="str">
        <f>'Co-delivery data'!A12</f>
        <v>Quick Reserve (QR)</v>
      </c>
      <c r="B12" s="4" t="str">
        <f t="shared" ca="1" si="0"/>
        <v>N/A
Providers that acquire capacity market contracts typically assign an assets whole capacity rather than only a proportion.</v>
      </c>
      <c r="C12" s="4" t="str">
        <f t="shared" ca="1" si="0"/>
        <v>No Data</v>
      </c>
      <c r="D12" s="4" t="str">
        <f t="shared" ca="1" si="0"/>
        <v>No Data</v>
      </c>
      <c r="E12" s="4" t="str">
        <f t="shared" ca="1" si="0"/>
        <v>No Data</v>
      </c>
      <c r="F12" s="4" t="s">
        <v>136</v>
      </c>
      <c r="G12" s="4" t="s">
        <v>137</v>
      </c>
      <c r="H12" t="s">
        <v>138</v>
      </c>
      <c r="I12" t="s">
        <v>138</v>
      </c>
      <c r="J12" t="s">
        <v>138</v>
      </c>
      <c r="K12" t="s">
        <v>138</v>
      </c>
      <c r="L12" t="s">
        <v>138</v>
      </c>
      <c r="M12" t="s">
        <v>138</v>
      </c>
      <c r="N12" t="s">
        <v>138</v>
      </c>
      <c r="O12" t="s">
        <v>138</v>
      </c>
      <c r="P12" s="4" t="s">
        <v>152</v>
      </c>
      <c r="Q12" s="4" t="s">
        <v>152</v>
      </c>
      <c r="R12" s="4" t="s">
        <v>150</v>
      </c>
      <c r="S12" s="4" t="s">
        <v>152</v>
      </c>
      <c r="T12" s="4" t="s">
        <v>150</v>
      </c>
      <c r="U12" s="4" t="s">
        <v>152</v>
      </c>
      <c r="V12" s="4" t="s">
        <v>150</v>
      </c>
      <c r="W12" s="4" t="s">
        <v>152</v>
      </c>
    </row>
    <row r="13" spans="1:23" ht="64.150000000000006" customHeight="1" x14ac:dyDescent="0.45">
      <c r="A13" s="1" t="str">
        <f>'Co-delivery data'!A13</f>
        <v>Slow Reserve (SR)</v>
      </c>
      <c r="B13" s="4" t="str">
        <f t="shared" ca="1" si="0"/>
        <v>N/A
Providers that acquire capacity market contracts typically assign an assets whole capacity rather than only a proportion.</v>
      </c>
      <c r="C13" s="4" t="str">
        <f t="shared" ca="1" si="0"/>
        <v>N/A
Slow reserve is currently under development</v>
      </c>
      <c r="D13" s="4" t="str">
        <f t="shared" ca="1" si="0"/>
        <v>N/A
Slow reserve is currently under development</v>
      </c>
      <c r="E13" s="4" t="str">
        <f t="shared" ca="1" si="0"/>
        <v>N/A
Slow reserve is currently under development</v>
      </c>
      <c r="F13" s="4" t="str">
        <f t="shared" ca="1" si="0"/>
        <v>N/A
Slow reserve is currently under development</v>
      </c>
      <c r="G13" s="4" t="s">
        <v>136</v>
      </c>
      <c r="H13" s="4" t="s">
        <v>137</v>
      </c>
      <c r="I13" s="4" t="s">
        <v>137</v>
      </c>
      <c r="J13" s="4" t="s">
        <v>137</v>
      </c>
      <c r="K13" s="4" t="s">
        <v>137</v>
      </c>
      <c r="L13" s="4" t="s">
        <v>137</v>
      </c>
      <c r="M13" s="4" t="s">
        <v>137</v>
      </c>
      <c r="N13" s="4" t="s">
        <v>137</v>
      </c>
      <c r="O13" s="4" t="s">
        <v>137</v>
      </c>
      <c r="P13" s="4" t="s">
        <v>137</v>
      </c>
      <c r="Q13" s="4" t="s">
        <v>137</v>
      </c>
      <c r="R13" s="4" t="s">
        <v>137</v>
      </c>
      <c r="S13" s="4" t="s">
        <v>137</v>
      </c>
      <c r="T13" s="4" t="s">
        <v>137</v>
      </c>
      <c r="U13" s="4" t="s">
        <v>137</v>
      </c>
      <c r="V13" s="4" t="s">
        <v>137</v>
      </c>
      <c r="W13" s="4" t="s">
        <v>137</v>
      </c>
    </row>
    <row r="14" spans="1:23" ht="64.150000000000006" customHeight="1" x14ac:dyDescent="0.45">
      <c r="A14" s="1" t="str">
        <f>'Co-delivery data'!A14</f>
        <v>Short Term Operating Reserve (STOR)</v>
      </c>
      <c r="B14" s="4" t="str">
        <f t="shared" ca="1" si="0"/>
        <v>N/A
Providers that acquire capacity market contracts typically assign an assets whole capacity rather than only a proportion.</v>
      </c>
      <c r="C14" s="4" t="str">
        <f t="shared" ca="1" si="0"/>
        <v>Explicit Yes</v>
      </c>
      <c r="D14" s="4" t="str">
        <f t="shared" ca="1" si="0"/>
        <v>Explicit No</v>
      </c>
      <c r="E14" s="4" t="str">
        <f t="shared" ca="1" si="0"/>
        <v>Explicit No</v>
      </c>
      <c r="F14" s="4" t="str">
        <f t="shared" ca="1" si="0"/>
        <v>No Data</v>
      </c>
      <c r="G14" s="4" t="str">
        <f t="shared" ca="1" si="0"/>
        <v>N/A
Slow reserve is currently under development</v>
      </c>
      <c r="H14" s="4" t="s">
        <v>136</v>
      </c>
      <c r="I14" t="s">
        <v>49</v>
      </c>
      <c r="J14" t="s">
        <v>49</v>
      </c>
      <c r="K14" t="s">
        <v>49</v>
      </c>
      <c r="L14" s="4" t="s">
        <v>148</v>
      </c>
      <c r="M14" t="s">
        <v>138</v>
      </c>
      <c r="N14" t="s">
        <v>49</v>
      </c>
      <c r="O14" t="s">
        <v>49</v>
      </c>
      <c r="P14" s="4" t="s">
        <v>153</v>
      </c>
      <c r="Q14" s="4" t="s">
        <v>154</v>
      </c>
      <c r="R14" s="4" t="s">
        <v>150</v>
      </c>
      <c r="S14" s="4" t="s">
        <v>154</v>
      </c>
      <c r="T14" s="4" t="s">
        <v>150</v>
      </c>
      <c r="U14" s="4" t="s">
        <v>154</v>
      </c>
      <c r="V14" s="4" t="s">
        <v>150</v>
      </c>
      <c r="W14" s="4" t="s">
        <v>154</v>
      </c>
    </row>
    <row r="15" spans="1:23" ht="64.150000000000006" customHeight="1" x14ac:dyDescent="0.45">
      <c r="A15" s="1" t="str">
        <f>'Co-delivery data'!A15</f>
        <v>Dynamic Containment (DC)</v>
      </c>
      <c r="B15" s="4" t="str">
        <f t="shared" ca="1" si="0"/>
        <v>N/A
Providers that acquire capacity market contracts typically assign an assets whole capacity rather than only a proportion.</v>
      </c>
      <c r="C15" s="4" t="str">
        <f t="shared" ca="1" si="0"/>
        <v>Explicit Yes</v>
      </c>
      <c r="D15" s="4" t="str">
        <f t="shared" ca="1" si="0"/>
        <v>Explicit Yes</v>
      </c>
      <c r="E15" s="4" t="str">
        <f t="shared" ca="1" si="0"/>
        <v>Explicit No
At the moment, the ESO do not allow BR to be stacked with other Response and Reserve services.</v>
      </c>
      <c r="F15" s="4" t="str">
        <f t="shared" ca="1" si="0"/>
        <v>No Data</v>
      </c>
      <c r="G15" s="4" t="str">
        <f t="shared" ca="1" si="0"/>
        <v>N/A
Slow reserve is currently under development</v>
      </c>
      <c r="H15" s="4" t="str">
        <f t="shared" ca="1" si="0"/>
        <v>Explicit No</v>
      </c>
      <c r="I15" s="4" t="s">
        <v>136</v>
      </c>
      <c r="J15" s="4" t="s">
        <v>155</v>
      </c>
      <c r="K15" s="4" t="s">
        <v>156</v>
      </c>
      <c r="L15" s="4" t="s">
        <v>148</v>
      </c>
      <c r="M15" t="s">
        <v>138</v>
      </c>
      <c r="N15" t="s">
        <v>49</v>
      </c>
      <c r="O15" t="s">
        <v>49</v>
      </c>
      <c r="P15" s="4" t="s">
        <v>152</v>
      </c>
      <c r="Q15" s="4" t="s">
        <v>152</v>
      </c>
      <c r="R15" s="4" t="s">
        <v>150</v>
      </c>
      <c r="S15" s="4" t="s">
        <v>152</v>
      </c>
      <c r="T15" s="4" t="s">
        <v>150</v>
      </c>
      <c r="U15" s="4" t="s">
        <v>152</v>
      </c>
      <c r="V15" s="4" t="s">
        <v>150</v>
      </c>
      <c r="W15" s="4" t="s">
        <v>152</v>
      </c>
    </row>
    <row r="16" spans="1:23" ht="64.150000000000006" customHeight="1" x14ac:dyDescent="0.45">
      <c r="A16" s="1" t="str">
        <f>'Co-delivery data'!A16</f>
        <v>Dynamic Moderation (DM)</v>
      </c>
      <c r="B16" s="4" t="str">
        <f t="shared" ca="1" si="0"/>
        <v>N/A
Providers that acquire capacity market contracts typically assign an assets whole capacity rather than only a proportion.</v>
      </c>
      <c r="C16" s="4" t="str">
        <f t="shared" ca="1" si="0"/>
        <v>Explicit Yes</v>
      </c>
      <c r="D16" s="4" t="str">
        <f t="shared" ca="1" si="0"/>
        <v>Explicit Yes</v>
      </c>
      <c r="E16" s="4" t="str">
        <f t="shared" ca="1" si="0"/>
        <v>Explicit No
At the moment, the ESO do not allow BR to be stacked with other Response and Reserve services.</v>
      </c>
      <c r="F16" s="4" t="str">
        <f t="shared" ca="1" si="0"/>
        <v>No Data</v>
      </c>
      <c r="G16" s="4" t="str">
        <f t="shared" ca="1" si="0"/>
        <v>N/A
Slow reserve is currently under development</v>
      </c>
      <c r="H16" s="4" t="str">
        <f t="shared" ca="1" si="0"/>
        <v>Explicit No</v>
      </c>
      <c r="I16" s="4" t="str">
        <f t="shared" ca="1" si="0"/>
        <v xml:space="preserve">Explicit Yes
The EAC auction platform allows providers to submit bids for a provide multiple services within a single time period. </v>
      </c>
      <c r="J16" s="4" t="s">
        <v>136</v>
      </c>
      <c r="K16" s="4" t="s">
        <v>155</v>
      </c>
      <c r="L16" s="4" t="s">
        <v>148</v>
      </c>
      <c r="M16" t="s">
        <v>138</v>
      </c>
      <c r="N16" t="s">
        <v>49</v>
      </c>
      <c r="O16" t="s">
        <v>49</v>
      </c>
      <c r="P16" s="4" t="s">
        <v>152</v>
      </c>
      <c r="Q16" s="4" t="s">
        <v>152</v>
      </c>
      <c r="R16" s="4" t="s">
        <v>150</v>
      </c>
      <c r="S16" s="4" t="s">
        <v>152</v>
      </c>
      <c r="T16" s="4" t="s">
        <v>150</v>
      </c>
      <c r="U16" s="4" t="s">
        <v>152</v>
      </c>
      <c r="V16" s="4" t="s">
        <v>150</v>
      </c>
      <c r="W16" s="4" t="s">
        <v>152</v>
      </c>
    </row>
    <row r="17" spans="1:23" ht="64.150000000000006" customHeight="1" x14ac:dyDescent="0.45">
      <c r="A17" s="1" t="str">
        <f>'Co-delivery data'!A17</f>
        <v>Dynamic Regulation (DR)</v>
      </c>
      <c r="B17" s="4" t="str">
        <f t="shared" ca="1" si="0"/>
        <v>N/A
Providers that acquire capacity market contracts typically assign an assets whole capacity rather than only a proportion.</v>
      </c>
      <c r="C17" s="4" t="str">
        <f t="shared" ca="1" si="0"/>
        <v>Explicit Yes</v>
      </c>
      <c r="D17" s="4" t="str">
        <f t="shared" ca="1" si="0"/>
        <v>Explicit Yes</v>
      </c>
      <c r="E17" s="4" t="str">
        <f t="shared" ca="1" si="0"/>
        <v>Explicit No
At the moment, the ESO do not allow BR to be stacked with other Response and Reserve services.</v>
      </c>
      <c r="F17" s="4" t="str">
        <f t="shared" ca="1" si="0"/>
        <v>No Data</v>
      </c>
      <c r="G17" s="4" t="str">
        <f t="shared" ca="1" si="0"/>
        <v>N/A
Slow reserve is currently under development</v>
      </c>
      <c r="H17" s="4" t="str">
        <f t="shared" ca="1" si="0"/>
        <v>Explicit No</v>
      </c>
      <c r="I17" s="4" t="str">
        <f t="shared" ca="1" si="0"/>
        <v>Explicit Yes
The EAC auction platform allows providers to split services.</v>
      </c>
      <c r="J17" s="4" t="str">
        <f t="shared" ca="1" si="0"/>
        <v xml:space="preserve">Explicit Yes
The EAC auction platform allows providers to submit bids for a provide multiple services within a single time period. </v>
      </c>
      <c r="K17" s="4" t="s">
        <v>136</v>
      </c>
      <c r="L17" s="4" t="s">
        <v>148</v>
      </c>
      <c r="M17" t="s">
        <v>138</v>
      </c>
      <c r="N17" t="s">
        <v>49</v>
      </c>
      <c r="O17" t="s">
        <v>49</v>
      </c>
      <c r="P17" s="4" t="s">
        <v>152</v>
      </c>
      <c r="Q17" s="4" t="s">
        <v>152</v>
      </c>
      <c r="R17" s="4" t="s">
        <v>150</v>
      </c>
      <c r="S17" s="4" t="s">
        <v>152</v>
      </c>
      <c r="T17" s="4" t="s">
        <v>150</v>
      </c>
      <c r="U17" s="4" t="s">
        <v>152</v>
      </c>
      <c r="V17" s="4" t="s">
        <v>150</v>
      </c>
      <c r="W17" s="4" t="s">
        <v>152</v>
      </c>
    </row>
    <row r="18" spans="1:23" ht="64.150000000000006" customHeight="1" x14ac:dyDescent="0.45">
      <c r="A18" s="1" t="str">
        <f>'Co-delivery data'!A18</f>
        <v>Static Firm Frequency Response (SFFR)</v>
      </c>
      <c r="B18" s="4" t="str">
        <f t="shared" ca="1" si="0"/>
        <v>N/A
Providers that acquire capacity market contracts typically assign an assets whole capacity rather than only a proportion.</v>
      </c>
      <c r="C18" s="4" t="str">
        <f t="shared" ca="1" si="0"/>
        <v>Explicit Yes</v>
      </c>
      <c r="D18" s="4" t="str">
        <f t="shared" ca="1" si="0"/>
        <v xml:space="preserve">Explicit No
Currently, the ESO does not permit splitting of SFFR with other ESO services. We will review the stacking of static services with dynamic response services through the development of the enduring static service. </v>
      </c>
      <c r="E18" s="4" t="str">
        <f t="shared" ca="1" si="0"/>
        <v xml:space="preserve">Explicit No
Currently, the ESO does not permit splitting of SFFR with other ESO services. We will review the stacking of static services with dynamic response services through the development of the enduring static service. </v>
      </c>
      <c r="F18" s="4" t="str">
        <f t="shared" ca="1" si="0"/>
        <v>No Data</v>
      </c>
      <c r="G18" s="4" t="str">
        <f t="shared" ca="1" si="0"/>
        <v>N/A
Slow reserve is currently under development</v>
      </c>
      <c r="H18" s="4" t="str">
        <f t="shared" ca="1" si="0"/>
        <v xml:space="preserve">Explicit No
Currently, the ESO does not permit splitting of SFFR with other ESO services. We will review the stacking of static services with dynamic response services through the development of the enduring static service. </v>
      </c>
      <c r="I18" s="4" t="str">
        <f t="shared" ca="1" si="0"/>
        <v xml:space="preserve">Explicit No
Currently, the ESO does not permit splitting of SFFR with other ESO services. We will review the stacking of static services with dynamic response services through the development of the enduring static service. </v>
      </c>
      <c r="J18" s="4" t="str">
        <f t="shared" ca="1" si="0"/>
        <v xml:space="preserve">Explicit No
Currently, the ESO does not permit splitting of SFFR with other ESO services. We will review the stacking of static services with dynamic response services through the development of the enduring static service. </v>
      </c>
      <c r="K18" s="4" t="str">
        <f t="shared" ca="1" si="0"/>
        <v xml:space="preserve">Explicit No
Currently, the ESO does not permit splitting of SFFR with other ESO services. We will review the stacking of static services with dynamic response services through the development of the enduring static service. </v>
      </c>
      <c r="L18" s="4" t="s">
        <v>136</v>
      </c>
      <c r="M18" t="s">
        <v>138</v>
      </c>
      <c r="N18" t="s">
        <v>49</v>
      </c>
      <c r="O18" t="s">
        <v>49</v>
      </c>
      <c r="P18" s="4" t="s">
        <v>157</v>
      </c>
      <c r="Q18" s="4" t="s">
        <v>157</v>
      </c>
      <c r="R18" s="4" t="s">
        <v>150</v>
      </c>
      <c r="S18" s="4" t="s">
        <v>152</v>
      </c>
      <c r="T18" s="4" t="s">
        <v>150</v>
      </c>
      <c r="U18" s="4" t="s">
        <v>152</v>
      </c>
      <c r="V18" s="4" t="s">
        <v>150</v>
      </c>
      <c r="W18" s="4" t="s">
        <v>152</v>
      </c>
    </row>
    <row r="19" spans="1:23" ht="64.150000000000006" customHeight="1" x14ac:dyDescent="0.45">
      <c r="A19" s="1" t="str">
        <f>'Co-delivery data'!A19</f>
        <v>MW Dispatch (MWD)</v>
      </c>
      <c r="B19" s="4" t="str">
        <f t="shared" ca="1" si="0"/>
        <v>No Data</v>
      </c>
      <c r="C19" s="4" t="str">
        <f t="shared" ca="1" si="0"/>
        <v>No Data</v>
      </c>
      <c r="D19" s="4" t="str">
        <f t="shared" ca="1" si="0"/>
        <v>No Data</v>
      </c>
      <c r="E19" s="4" t="str">
        <f t="shared" ca="1" si="0"/>
        <v>No Data</v>
      </c>
      <c r="F19" s="4" t="str">
        <f t="shared" ca="1" si="0"/>
        <v>No Data</v>
      </c>
      <c r="G19" s="4" t="str">
        <f t="shared" ca="1" si="0"/>
        <v>N/A
Slow reserve is currently under development</v>
      </c>
      <c r="H19" s="4" t="str">
        <f t="shared" ca="1" si="0"/>
        <v>No Data</v>
      </c>
      <c r="I19" s="4" t="str">
        <f t="shared" ca="1" si="0"/>
        <v>No Data</v>
      </c>
      <c r="J19" s="4" t="str">
        <f t="shared" ca="1" si="0"/>
        <v>No Data</v>
      </c>
      <c r="K19" s="4" t="str">
        <f t="shared" ca="1" si="0"/>
        <v>No Data</v>
      </c>
      <c r="L19" s="4" t="str">
        <f t="shared" ca="1" si="0"/>
        <v>No Data</v>
      </c>
      <c r="M19" s="4" t="s">
        <v>136</v>
      </c>
      <c r="N19" t="s">
        <v>138</v>
      </c>
      <c r="O19" t="s">
        <v>138</v>
      </c>
      <c r="P19" t="s">
        <v>49</v>
      </c>
      <c r="Q19" t="s">
        <v>49</v>
      </c>
      <c r="R19" t="s">
        <v>49</v>
      </c>
      <c r="S19" t="s">
        <v>49</v>
      </c>
      <c r="T19" t="s">
        <v>49</v>
      </c>
      <c r="U19" t="s">
        <v>49</v>
      </c>
      <c r="V19" t="s">
        <v>49</v>
      </c>
      <c r="W19" t="s">
        <v>49</v>
      </c>
    </row>
    <row r="20" spans="1:23" ht="64.150000000000006" customHeight="1" x14ac:dyDescent="0.45">
      <c r="A20" s="1" t="str">
        <f>'Co-delivery data'!A20</f>
        <v>Local Constraint Market (LCM)</v>
      </c>
      <c r="B20" s="4" t="str">
        <f t="shared" ca="1" si="0"/>
        <v>N/A
Providers that acquire capacity market contracts typically assign an assets whole capacity rather than only a proportion.</v>
      </c>
      <c r="C20" s="4" t="str">
        <f t="shared" ca="1" si="0"/>
        <v>Implicit Yes
LCM providers are subject to ABSVD to ensure no imbalance charges while particpating in the WM.</v>
      </c>
      <c r="D20" s="4" t="str">
        <f t="shared" ca="1" si="0"/>
        <v>Explicit No</v>
      </c>
      <c r="E20" s="4" t="str">
        <f t="shared" ca="1" si="0"/>
        <v>Explicit No</v>
      </c>
      <c r="F20" s="4" t="str">
        <f t="shared" ca="1" si="0"/>
        <v>No Data</v>
      </c>
      <c r="G20" s="4" t="str">
        <f t="shared" ca="1" si="0"/>
        <v>N/A
Slow reserve is currently under development</v>
      </c>
      <c r="H20" s="4" t="str">
        <f t="shared" ca="1" si="0"/>
        <v>Explicit No</v>
      </c>
      <c r="I20" s="4" t="str">
        <f t="shared" ca="1" si="0"/>
        <v>Explicit No</v>
      </c>
      <c r="J20" s="4" t="str">
        <f t="shared" ca="1" si="0"/>
        <v>Explicit No</v>
      </c>
      <c r="K20" s="4" t="str">
        <f t="shared" ca="1" si="0"/>
        <v>Explicit No</v>
      </c>
      <c r="L20" s="4" t="str">
        <f t="shared" ca="1" si="0"/>
        <v>Explicit No</v>
      </c>
      <c r="M20" s="4" t="str">
        <f t="shared" ca="1" si="0"/>
        <v>No Data</v>
      </c>
      <c r="N20" s="4" t="s">
        <v>136</v>
      </c>
      <c r="O20" t="s">
        <v>49</v>
      </c>
      <c r="P20" t="s">
        <v>49</v>
      </c>
      <c r="Q20" t="s">
        <v>49</v>
      </c>
      <c r="R20" t="s">
        <v>49</v>
      </c>
      <c r="S20" t="s">
        <v>49</v>
      </c>
      <c r="T20" t="s">
        <v>49</v>
      </c>
      <c r="U20" t="s">
        <v>49</v>
      </c>
      <c r="V20" t="s">
        <v>49</v>
      </c>
      <c r="W20" t="s">
        <v>49</v>
      </c>
    </row>
    <row r="21" spans="1:23" ht="64.150000000000006" customHeight="1" x14ac:dyDescent="0.45">
      <c r="A21" s="1" t="str">
        <f>'Co-delivery data'!A21</f>
        <v>Demand Flexibility Service (DFS)</v>
      </c>
      <c r="B21" s="4" t="str">
        <f t="shared" ca="1" si="0"/>
        <v>N/A
Providers that acquire capacity market contracts typically assign an assets whole capacity rather than only a proportion.</v>
      </c>
      <c r="C21" s="4" t="str">
        <f t="shared" ca="1" si="0"/>
        <v>Explicit Yes</v>
      </c>
      <c r="D21" s="4" t="str">
        <f t="shared" ca="1" si="0"/>
        <v>Explicit No</v>
      </c>
      <c r="E21" s="4" t="str">
        <f t="shared" ca="1" si="0"/>
        <v>Explicit No</v>
      </c>
      <c r="F21" s="4" t="str">
        <f t="shared" ca="1" si="0"/>
        <v>No Data</v>
      </c>
      <c r="G21" s="4" t="str">
        <f t="shared" ca="1" si="0"/>
        <v>N/A
Slow reserve is currently under development</v>
      </c>
      <c r="H21" s="4" t="str">
        <f t="shared" ca="1" si="0"/>
        <v>Explicit No</v>
      </c>
      <c r="I21" s="4" t="str">
        <f t="shared" ca="1" si="0"/>
        <v>Explicit No</v>
      </c>
      <c r="J21" s="4" t="str">
        <f t="shared" ca="1" si="0"/>
        <v>Explicit No</v>
      </c>
      <c r="K21" s="4" t="str">
        <f t="shared" ca="1" si="0"/>
        <v>Explicit No</v>
      </c>
      <c r="L21" s="4" t="str">
        <f t="shared" ca="1" si="0"/>
        <v>Explicit No</v>
      </c>
      <c r="M21" s="4" t="str">
        <f t="shared" ca="1" si="0"/>
        <v>No Data</v>
      </c>
      <c r="N21" s="4" t="str">
        <f t="shared" ca="1" si="0"/>
        <v>Explicit No</v>
      </c>
      <c r="O21" s="4" t="s">
        <v>136</v>
      </c>
      <c r="P21" s="4" t="s">
        <v>158</v>
      </c>
      <c r="Q21" s="4" t="s">
        <v>159</v>
      </c>
      <c r="R21" s="4" t="s">
        <v>160</v>
      </c>
      <c r="S21" s="4" t="s">
        <v>161</v>
      </c>
      <c r="T21" s="4" t="s">
        <v>162</v>
      </c>
      <c r="U21" s="4" t="s">
        <v>163</v>
      </c>
      <c r="V21" s="4" t="s">
        <v>164</v>
      </c>
      <c r="W21" s="4" t="s">
        <v>165</v>
      </c>
    </row>
    <row r="22" spans="1:23" ht="64.150000000000006" customHeight="1" x14ac:dyDescent="0.45">
      <c r="A22" s="1" t="str">
        <f>'Co-delivery data'!A22</f>
        <v>Peak load reduction (PR)</v>
      </c>
      <c r="B22" s="4" t="str">
        <f t="shared" ca="1" si="0"/>
        <v>N/A
Providers that acquire capacity market contracts typically assign an assets whole capacity rather than only a proportion.</v>
      </c>
      <c r="C22" s="4" t="str">
        <f t="shared" ca="1" si="0"/>
        <v xml:space="preserve">Implicit Yes
Provider volumes are known in advance, enabling wholesale trading without causing imbalance. </v>
      </c>
      <c r="D22" s="4" t="str">
        <f t="shared" ca="1" si="0"/>
        <v xml:space="preserve">Implicit Yes
Provider volumes are known in advance, enabling accurate FPNs for the BM. Splitting in the same direction likely viable, but would result in over-delivery on the DNO service. </v>
      </c>
      <c r="E22"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F22"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G22" s="4" t="str">
        <f t="shared" ca="1" si="0"/>
        <v>N/A
Slow reserve is currently under development</v>
      </c>
      <c r="H22" s="4" t="str">
        <f t="shared" ca="1" si="0"/>
        <v>Implicit Yes
Committed STOR has strict service terms to be available for service windows, and PN's for purpose of baselining must be equal to or less than zero. But as Peak Reduction is for long-term demand reduction, which would have PNs below zero, FSPs may be able to stack with STOR for further demand reduction. This is likely to be in the same direction only.</v>
      </c>
      <c r="I22"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J22"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K22"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L22" s="4" t="str">
        <f t="shared" ca="1" si="0"/>
        <v xml:space="preserve">Implicit Yes
Peak reduction dispatch is agreed in advance. This should enable providers to deliver ESO response and reserve services in the same direction. Over-delivery on DNO obligation is likely. </v>
      </c>
      <c r="M22" s="4" t="str">
        <f t="shared" ca="1" si="0"/>
        <v>Explicit No</v>
      </c>
      <c r="N22" s="4" t="str">
        <f t="shared" ca="1" si="0"/>
        <v>Explicit No</v>
      </c>
      <c r="O22" s="4" t="str">
        <f t="shared" ca="1" si="0"/>
        <v xml:space="preserve">Explicit Yes
According to the current design for DFS 3.0. Assets will be able to revenue stack with DNO services for winter 24/25. This must be in the same direction to ensure both services requirements are met. </v>
      </c>
      <c r="P22" s="4" t="s">
        <v>136</v>
      </c>
      <c r="Q22" s="4" t="s">
        <v>143</v>
      </c>
      <c r="R22" s="4" t="s">
        <v>143</v>
      </c>
      <c r="S22" s="4" t="s">
        <v>143</v>
      </c>
      <c r="T22" s="4" t="s">
        <v>143</v>
      </c>
      <c r="U22" s="4" t="s">
        <v>143</v>
      </c>
      <c r="V22" s="4" t="s">
        <v>143</v>
      </c>
      <c r="W22" s="4" t="s">
        <v>143</v>
      </c>
    </row>
    <row r="23" spans="1:23" ht="64.150000000000006" customHeight="1" x14ac:dyDescent="0.45">
      <c r="A23" s="1" t="str">
        <f>'Co-delivery data'!A23</f>
        <v>Scheduled Utilisation (SU)</v>
      </c>
      <c r="B23" s="4" t="str">
        <f t="shared" ca="1" si="0"/>
        <v>N/A
Providers that acquire capacity market contracts typically assign an assets whole capacity rather than only a proportion.</v>
      </c>
      <c r="C23" s="4" t="str">
        <f t="shared" ca="1" si="0"/>
        <v xml:space="preserve">Implicit Yes
Provider volumes are known in advance, enabling wholesale trading without causing imbalance. </v>
      </c>
      <c r="D23" s="4" t="str">
        <f t="shared" ca="1" si="0"/>
        <v xml:space="preserve">Implicit Yes
Provider volumes are known in advance, enabling accurate FPNs for the BM. Splitting in the same direction likely viable, but would result in over-delivery on the DNO service. </v>
      </c>
      <c r="E23"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F23"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G23" s="4" t="str">
        <f t="shared" ca="1" si="0"/>
        <v>N/A
Slow reserve is currently under development</v>
      </c>
      <c r="H23" s="4" t="str">
        <f t="shared" ca="1" si="0"/>
        <v xml:space="preserve">Implicit No
Committed STOR has strict service terms to be available for service windows, and PNs for purpose of baselining must be equal to or less than zero. Although there could be limited circumstance for splitting, instances for splitting may be rare and limited to demand reduction. </v>
      </c>
      <c r="I23"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J23"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K23"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L23" s="4" t="str">
        <f t="shared" ca="1" si="0"/>
        <v xml:space="preserve">Implicit Yes
Peak reduction dispatch is agreed in advance. This should enable providers to deliver ESO response and reserve services in the same direction. Over-delivery on DNO obligation is likely. </v>
      </c>
      <c r="M23" s="4" t="str">
        <f t="shared" ca="1" si="0"/>
        <v>Explicit No</v>
      </c>
      <c r="N23" s="4" t="str">
        <f t="shared" ca="1" si="0"/>
        <v>Explicit No</v>
      </c>
      <c r="O23" s="4" t="str">
        <f t="shared" ca="1" si="0"/>
        <v xml:space="preserve">Explicit Yes
According to the current design for DFS 3.0. Assets will be able to revenue stack with DNO services for winter 24/26. This must be in the same direction to ensure both services requirements are met. </v>
      </c>
      <c r="P23" s="4" t="str">
        <f t="shared" ca="1" si="0"/>
        <v>N/A
DNO services are locational, with only one service procured in any area.</v>
      </c>
      <c r="Q23" s="4" t="s">
        <v>136</v>
      </c>
      <c r="R23" s="4" t="s">
        <v>143</v>
      </c>
      <c r="S23" s="4" t="s">
        <v>143</v>
      </c>
      <c r="T23" s="4" t="s">
        <v>143</v>
      </c>
      <c r="U23" s="4" t="s">
        <v>143</v>
      </c>
      <c r="V23" s="4" t="s">
        <v>143</v>
      </c>
      <c r="W23" s="4" t="s">
        <v>143</v>
      </c>
    </row>
    <row r="24" spans="1:23" ht="64.150000000000006" customHeight="1" x14ac:dyDescent="0.45">
      <c r="A24" s="1" t="str">
        <f>'Co-delivery data'!A24</f>
        <v>Operational Utilisation (OU) (2 &amp; 15 mins)</v>
      </c>
      <c r="B24" s="4" t="str">
        <f t="shared" ca="1" si="0"/>
        <v>N/A
Providers that acquire capacity market contracts typically assign an assets whole capacity rather than only a proportion.</v>
      </c>
      <c r="C24" s="4" t="str">
        <f t="shared" ca="1" si="0"/>
        <v xml:space="preserve">Implicit No
Real time dispatch may lead to exposure to imbalance. </v>
      </c>
      <c r="D24" s="4" t="str">
        <f t="shared" ca="1" si="0"/>
        <v xml:space="preserve">Explicit No
Real time utilisation of DSO service would impact 60-min/ FPN baselining requirement for ESO services, prohibiting splitting. </v>
      </c>
      <c r="E24" s="4" t="str">
        <f t="shared" ca="1" si="0"/>
        <v xml:space="preserve">Explicit No
Real time utilisation of DSO service would impact 60-min/ FPN baselining requirement for ESO services, prohibiting splitting. </v>
      </c>
      <c r="F24" s="4" t="str">
        <f t="shared" ca="1" si="0"/>
        <v xml:space="preserve">Explicit No
Real time utilisation of DSO service would impact 60-min/ FPN baselining requirement for ESO services, prohibiting splitting. </v>
      </c>
      <c r="G24" s="4" t="str">
        <f t="shared" ca="1" si="0"/>
        <v>N/A
Slow reserve is currently under development</v>
      </c>
      <c r="H24" s="4" t="str">
        <f t="shared" ca="1" si="0"/>
        <v xml:space="preserve">Explicit No
Real time utilisation of DSO service would impact 60-min/ FPN baselining requirement for ESO services, prohibiting splitting. </v>
      </c>
      <c r="I24" s="4" t="str">
        <f t="shared" ca="1" si="0"/>
        <v xml:space="preserve">Explicit No
Real time utilisation of DSO service would impact 60-min/ FPN baselining requirement for ESO services, prohibiting splitting. </v>
      </c>
      <c r="J24" s="4" t="str">
        <f t="shared" ca="1" si="0"/>
        <v xml:space="preserve">Explicit No
Real time utilisation of DSO service would impact 60-min/ FPN baselining requirement for ESO services, prohibiting splitting. </v>
      </c>
      <c r="K24" s="4" t="str">
        <f t="shared" ca="1" si="0"/>
        <v xml:space="preserve">Explicit No
Real time utilisation of DSO service would impact 60-min/ FPN baselining requirement for ESO services, prohibiting splitting. </v>
      </c>
      <c r="L24" s="4" t="str">
        <f t="shared" ca="1" si="0"/>
        <v xml:space="preserve">Explicit No
Real time utilisation of DSO service would impact 60-min/ FPN baselining requirement for ESO services, prohibiting splitting. </v>
      </c>
      <c r="M24" s="4" t="str">
        <f t="shared" ca="1" si="0"/>
        <v>Explicit No</v>
      </c>
      <c r="N24" s="4" t="str">
        <f t="shared" ca="1" si="0"/>
        <v>Explicit No</v>
      </c>
      <c r="O24" s="4" t="str">
        <f t="shared" ca="1" si="0"/>
        <v xml:space="preserve">Explicit Yes
According to the current design for DFS 3.0. Assets will be able to revenue stack with DNO services for winter 24/27. This must be in the same direction to ensure both services requirements are met. </v>
      </c>
      <c r="P24" s="4" t="str">
        <f t="shared" ca="1" si="0"/>
        <v>N/A
DNO services are locational, with only one service procured in any area.</v>
      </c>
      <c r="Q24" s="4" t="str">
        <f t="shared" ca="1" si="0"/>
        <v>N/A
DNO services are locational, with only one service procured in any area.</v>
      </c>
      <c r="R24" s="4" t="s">
        <v>136</v>
      </c>
      <c r="S24" s="4" t="s">
        <v>143</v>
      </c>
      <c r="T24" s="4" t="s">
        <v>143</v>
      </c>
      <c r="U24" s="4" t="s">
        <v>143</v>
      </c>
      <c r="V24" s="4" t="s">
        <v>143</v>
      </c>
      <c r="W24" s="4" t="s">
        <v>143</v>
      </c>
    </row>
    <row r="25" spans="1:23" ht="64.150000000000006" customHeight="1" x14ac:dyDescent="0.45">
      <c r="A25" s="1" t="str">
        <f>'Co-delivery data'!A25</f>
        <v>Operational Utilisation (OU) (week ahead)</v>
      </c>
      <c r="B25" s="4" t="str">
        <f t="shared" ca="1" si="0"/>
        <v>N/A
Providers that acquire capacity market contracts typically assign an assets whole capacity rather than only a proportion.</v>
      </c>
      <c r="C25" s="4" t="str">
        <f t="shared" ca="1" si="0"/>
        <v xml:space="preserve">Implicit Yes
Provider volumes are known in advance, enabling wholesale trading without causing imbalance. </v>
      </c>
      <c r="D25" s="4" t="str">
        <f t="shared" ca="1" si="0"/>
        <v xml:space="preserve">Implicit Yes
Provider volumes are known in advance, enabling accurate FPNs for the BM. Splitting in the same direction likely viable, but would result in over-delivery on the DNO service. </v>
      </c>
      <c r="E25"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F25"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G25" s="4" t="str">
        <f t="shared" ca="1" si="0"/>
        <v>N/A
Slow reserve is currently under development</v>
      </c>
      <c r="H25" s="4" t="str">
        <f t="shared" ca="1" si="0"/>
        <v xml:space="preserve">Implicit No
Committed STOR has strict service terms to be available for service windows, and PNs for purpose of baselining must be equal to or less than zero. Although there could be limited circumstance for splitting, instances for splitting may be rare and limited to demand reduction. </v>
      </c>
      <c r="I25"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J25"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K25"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L25"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M25" s="4" t="str">
        <f t="shared" ca="1" si="0"/>
        <v>Explicit No</v>
      </c>
      <c r="N25" s="4" t="str">
        <f t="shared" ca="1" si="0"/>
        <v>Explicit No</v>
      </c>
      <c r="O25" s="4" t="str">
        <f t="shared" ca="1" si="0"/>
        <v xml:space="preserve">Explicit Yes
According to the current design for DFS 3.0. Assets will be able to revenue stack with DNO services for winter 24/28. This must be in the same direction to ensure both services requirements are met. </v>
      </c>
      <c r="P25" s="4" t="str">
        <f t="shared" ca="1" si="0"/>
        <v>N/A
DNO services are locational, with only one service procured in any area.</v>
      </c>
      <c r="Q25" s="4" t="str">
        <f t="shared" ca="1" si="0"/>
        <v>N/A
DNO services are locational, with only one service procured in any area.</v>
      </c>
      <c r="R25" s="4" t="str">
        <f t="shared" ref="R25:V29" ca="1" si="1">OFFSET($B$8,COLUMN(R25)-COLUMN($B$8),(ROW(R25)-ROW($B$8)),1,1)</f>
        <v>N/A
DNO services are locational, with only one service procured in any area.</v>
      </c>
      <c r="S25" s="4" t="s">
        <v>136</v>
      </c>
      <c r="T25" s="4" t="s">
        <v>143</v>
      </c>
      <c r="U25" s="4" t="s">
        <v>143</v>
      </c>
      <c r="V25" s="4" t="s">
        <v>143</v>
      </c>
      <c r="W25" s="4" t="s">
        <v>143</v>
      </c>
    </row>
    <row r="26" spans="1:23" ht="64.150000000000006" customHeight="1" x14ac:dyDescent="0.45">
      <c r="A26" s="1" t="str">
        <f>'Co-delivery data'!A26</f>
        <v>Scheduled Availability + Operational Utilisation (SA+OU) (2 mins)</v>
      </c>
      <c r="B26" s="4" t="str">
        <f t="shared" ca="1" si="0"/>
        <v>N/A
Providers that acquire capacity market contracts typically assign an assets whole capacity rather than only a proportion.</v>
      </c>
      <c r="C26" s="4" t="str">
        <f t="shared" ca="1" si="0"/>
        <v xml:space="preserve">Implicit No
Real time dispatch may lead to exposure to imbalance. </v>
      </c>
      <c r="D26" s="4" t="str">
        <f t="shared" ca="1" si="0"/>
        <v xml:space="preserve">Explicit No
Real time utilisation of DSO service would impact 60-min/ FPN baselining requirement for ESO services, prohibiting splitting. </v>
      </c>
      <c r="E26" s="4" t="str">
        <f t="shared" ca="1" si="0"/>
        <v xml:space="preserve">Explicit No
Real time utilisation of DSO service would impact 60-min/ FPN baselining requirement for ESO services, prohibiting splitting. </v>
      </c>
      <c r="F26" s="4" t="str">
        <f t="shared" ca="1" si="0"/>
        <v xml:space="preserve">Explicit No
Real time utilisation of DSO service would impact 60-min/ FPN baselining requirement for ESO services, prohibiting splitting. </v>
      </c>
      <c r="G26" s="4" t="str">
        <f t="shared" ca="1" si="0"/>
        <v>N/A
Slow reserve is currently under development</v>
      </c>
      <c r="H26" s="4" t="str">
        <f t="shared" ca="1" si="0"/>
        <v xml:space="preserve">Explicit No
Real time utilisation of DSO service would impact 60-min/ FPN baselining requirement for ESO services, prohibiting splitting. </v>
      </c>
      <c r="I26" s="4" t="str">
        <f t="shared" ca="1" si="0"/>
        <v xml:space="preserve">Explicit No
Real time utilisation of DSO service would impact 60-min/ FPN baselining requirement for ESO services, prohibiting splitting. </v>
      </c>
      <c r="J26" s="4" t="str">
        <f t="shared" ca="1" si="0"/>
        <v xml:space="preserve">Explicit No
Real time utilisation of DSO service would impact 60-min/ FPN baselining requirement for ESO services, prohibiting splitting. </v>
      </c>
      <c r="K26" s="4" t="str">
        <f t="shared" ca="1" si="0"/>
        <v xml:space="preserve">Explicit No
Real time utilisation of DSO service would impact 60-min/ FPN baselining requirement for ESO services, prohibiting splitting. </v>
      </c>
      <c r="L26" s="4" t="str">
        <f t="shared" ca="1" si="0"/>
        <v xml:space="preserve">Explicit No
Real time utilisation of DSO service would impact 60-min/ FPN baselining requirement for ESO services, prohibiting splitting. </v>
      </c>
      <c r="M26" s="4" t="str">
        <f t="shared" ca="1" si="0"/>
        <v>Explicit No</v>
      </c>
      <c r="N26" s="4" t="str">
        <f t="shared" ca="1" si="0"/>
        <v>Explicit No</v>
      </c>
      <c r="O26" s="4" t="str">
        <f t="shared" ca="1" si="0"/>
        <v xml:space="preserve">Explicit Yes
According to the current design for DFS 3.0. Assets will be able to revenue stack with DNO services for winter 24/29.This must be in the same direction to ensure both services requirements are met. </v>
      </c>
      <c r="P26" s="4" t="str">
        <f t="shared" ca="1" si="0"/>
        <v>N/A
DNO services are locational, with only one service procured in any area.</v>
      </c>
      <c r="Q26" s="4" t="str">
        <f t="shared" ca="1" si="0"/>
        <v>N/A
DNO services are locational, with only one service procured in any area.</v>
      </c>
      <c r="R26" s="4" t="str">
        <f t="shared" ca="1" si="1"/>
        <v>N/A
DNO services are locational, with only one service procured in any area.</v>
      </c>
      <c r="S26" s="4" t="str">
        <f t="shared" ca="1" si="1"/>
        <v>N/A
DNO services are locational, with only one service procured in any area.</v>
      </c>
      <c r="T26" s="4" t="s">
        <v>136</v>
      </c>
      <c r="U26" s="4" t="s">
        <v>143</v>
      </c>
      <c r="V26" s="4" t="s">
        <v>143</v>
      </c>
      <c r="W26" s="4" t="s">
        <v>143</v>
      </c>
    </row>
    <row r="27" spans="1:23" ht="64.150000000000006" customHeight="1" x14ac:dyDescent="0.45">
      <c r="A27" s="1" t="str">
        <f>'Co-delivery data'!A27</f>
        <v>Scheduled Availability + Operational Utilisation (SA+OU) (day-ahead)</v>
      </c>
      <c r="B27" s="4" t="str">
        <f t="shared" ca="1" si="0"/>
        <v>N/A
Providers that acquire capacity market contracts typically assign an assets whole capacity rather than only a proportion.</v>
      </c>
      <c r="C27" s="4" t="str">
        <f t="shared" ca="1" si="0"/>
        <v xml:space="preserve">Implicit Yes
Provider volumes are known in advance, enabling wholesale trading without causing imbalance. </v>
      </c>
      <c r="D27" s="4" t="str">
        <f t="shared" ca="1" si="0"/>
        <v xml:space="preserve">Implicit Yes
Provider volumes are known in advance, enabling accurate FPNs for the BM. Splitting in the same direction likely viable, but would result in over-delivery on the DNO service. </v>
      </c>
      <c r="E27"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F27"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G27" s="4" t="str">
        <f t="shared" ca="1" si="0"/>
        <v>N/A
Slow reserve is currently under development</v>
      </c>
      <c r="H27" s="4" t="str">
        <f t="shared" ca="1" si="0"/>
        <v xml:space="preserve">Implicit No
Committed STOR has strict service terms to be available for service windows, and PNs for purpose of baselining must be equal to or less than zero. Although there could be limited circumstance for splitting, instances for splitting may be rare and limited to demand reduction. </v>
      </c>
      <c r="I27"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J27"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K27"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L27"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M27" s="4" t="str">
        <f t="shared" ca="1" si="0"/>
        <v>Explicit No</v>
      </c>
      <c r="N27" s="4" t="str">
        <f t="shared" ca="1" si="0"/>
        <v>Explicit No</v>
      </c>
      <c r="O27" s="4" t="str">
        <f t="shared" ca="1" si="0"/>
        <v xml:space="preserve">Explicit Yes
According to the current design for DFS 3.0. Assets will be able to revenue stack with DNO services for winter 24/30. This must be in the same direction to ensure both services requirements are met. </v>
      </c>
      <c r="P27" s="4" t="str">
        <f t="shared" ca="1" si="0"/>
        <v>N/A
DNO services are locational, with only one service procured in any area.</v>
      </c>
      <c r="Q27" s="4" t="str">
        <f t="shared" ca="1" si="0"/>
        <v>N/A
DNO services are locational, with only one service procured in any area.</v>
      </c>
      <c r="R27" s="4" t="str">
        <f t="shared" ca="1" si="1"/>
        <v>N/A
DNO services are locational, with only one service procured in any area.</v>
      </c>
      <c r="S27" s="4" t="str">
        <f t="shared" ca="1" si="1"/>
        <v>N/A
DNO services are locational, with only one service procured in any area.</v>
      </c>
      <c r="T27" s="4" t="str">
        <f t="shared" ca="1" si="1"/>
        <v>N/A
DNO services are locational, with only one service procured in any area.</v>
      </c>
      <c r="U27" s="4" t="s">
        <v>136</v>
      </c>
      <c r="V27" s="4" t="s">
        <v>143</v>
      </c>
      <c r="W27" s="4" t="s">
        <v>143</v>
      </c>
    </row>
    <row r="28" spans="1:23" ht="64.150000000000006" customHeight="1" x14ac:dyDescent="0.45">
      <c r="A28" s="1" t="str">
        <f>'Co-delivery data'!A28</f>
        <v>Variable Availability + Operational Utilisation (VA+OU) (2 &amp; 15 mins)</v>
      </c>
      <c r="B28" s="4" t="str">
        <f t="shared" ca="1" si="0"/>
        <v>N/A
Providers that acquire capacity market contracts typically assign an assets whole capacity rather than only a proportion.</v>
      </c>
      <c r="C28" s="4" t="str">
        <f t="shared" ca="1" si="0"/>
        <v xml:space="preserve">Implicit No
Real time dispatch may lead to exposure to imbalance. </v>
      </c>
      <c r="D28" s="4" t="str">
        <f t="shared" ca="1" si="0"/>
        <v xml:space="preserve">Explicit No
Real time utilisation of DSO service would impact 60-min/ FPN baselining requirement for ESO services, prohibiting splitting. </v>
      </c>
      <c r="E28" s="4" t="str">
        <f t="shared" ca="1" si="0"/>
        <v xml:space="preserve">Explicit No
Real time utilisation of DSO service would impact 60-min/ FPN baselining requirement for ESO services, prohibiting splitting. </v>
      </c>
      <c r="F28" s="4" t="str">
        <f t="shared" ca="1" si="0"/>
        <v xml:space="preserve">Explicit No
Real time utilisation of DSO service would impact 60-min/ FPN baselining requirement for ESO services, prohibiting splitting. </v>
      </c>
      <c r="G28" s="4" t="str">
        <f t="shared" ca="1" si="0"/>
        <v>N/A
Slow reserve is currently under development</v>
      </c>
      <c r="H28" s="4" t="str">
        <f t="shared" ca="1" si="0"/>
        <v xml:space="preserve">Explicit No
Real time utilisation of DSO service would impact 60-min/ FPN baselining requirement for ESO services, prohibiting splitting. </v>
      </c>
      <c r="I28" s="4" t="str">
        <f t="shared" ca="1" si="0"/>
        <v xml:space="preserve">Explicit No
Real time utilisation of DSO service would impact 60-min/ FPN baselining requirement for ESO services, prohibiting splitting. </v>
      </c>
      <c r="J28" s="4" t="str">
        <f t="shared" ca="1" si="0"/>
        <v xml:space="preserve">Explicit No
Real time utilisation of DSO service would impact 60-min/ FPN baselining requirement for ESO services, prohibiting splitting. </v>
      </c>
      <c r="K28" s="4" t="str">
        <f t="shared" ca="1" si="0"/>
        <v xml:space="preserve">Explicit No
Real time utilisation of DSO service would impact 60-min/ FPN baselining requirement for ESO services, prohibiting splitting. </v>
      </c>
      <c r="L28" s="4" t="str">
        <f t="shared" ca="1" si="0"/>
        <v xml:space="preserve">Explicit No
Real time utilisation of DSO service would impact 60-min/ FPN baselining requirement for ESO services, prohibiting splitting. </v>
      </c>
      <c r="M28" s="4" t="str">
        <f t="shared" ca="1" si="0"/>
        <v>Explicit No</v>
      </c>
      <c r="N28" s="4" t="str">
        <f t="shared" ca="1" si="0"/>
        <v>Explicit No</v>
      </c>
      <c r="O28" s="4" t="str">
        <f t="shared" ca="1" si="0"/>
        <v xml:space="preserve">Explicit Yes
According to the current design for DFS 3.0. Assets will be able to revenue stack with DNO services for winter 24/31. This must be in the same direction to ensure both services requirements are met. </v>
      </c>
      <c r="P28" s="4" t="str">
        <f t="shared" ca="1" si="0"/>
        <v>N/A
DNO services are locational, with only one service procured in any area.</v>
      </c>
      <c r="Q28" s="4" t="str">
        <f t="shared" ca="1" si="0"/>
        <v>N/A
DNO services are locational, with only one service procured in any area.</v>
      </c>
      <c r="R28" s="4" t="str">
        <f t="shared" ca="1" si="1"/>
        <v>N/A
DNO services are locational, with only one service procured in any area.</v>
      </c>
      <c r="S28" s="4" t="str">
        <f t="shared" ca="1" si="1"/>
        <v>N/A
DNO services are locational, with only one service procured in any area.</v>
      </c>
      <c r="T28" s="4" t="str">
        <f t="shared" ca="1" si="1"/>
        <v>N/A
DNO services are locational, with only one service procured in any area.</v>
      </c>
      <c r="U28" s="4" t="str">
        <f t="shared" ca="1" si="1"/>
        <v>N/A
DNO services are locational, with only one service procured in any area.</v>
      </c>
      <c r="V28" s="4" t="s">
        <v>136</v>
      </c>
      <c r="W28" s="4" t="s">
        <v>143</v>
      </c>
    </row>
    <row r="29" spans="1:23" ht="64.150000000000006" customHeight="1" x14ac:dyDescent="0.45">
      <c r="A29" s="1" t="str">
        <f>'Co-delivery data'!A29</f>
        <v>Variable Availability + Operational Utilisation (VA+OU) (DA &amp; WA)</v>
      </c>
      <c r="B29" s="4" t="str">
        <f t="shared" ca="1" si="0"/>
        <v>N/A
Providers that acquire capacity market contracts typically assign an assets whole capacity rather than only a proportion.</v>
      </c>
      <c r="C29" s="4" t="str">
        <f t="shared" ca="1" si="0"/>
        <v xml:space="preserve">Implicit Yes
Provider volumes are known in advance, enabling wholesale trading without causing imbalance. </v>
      </c>
      <c r="D29" s="4" t="str">
        <f t="shared" ca="1" si="0"/>
        <v xml:space="preserve">Implicit Yes
Provider volumes are known in advance, enabling accurate FPNs for the BM. Splitting in the same direction likely viable, but would result in over-delivery on the DNO service. </v>
      </c>
      <c r="E29"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F29"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G29" s="4" t="str">
        <f t="shared" ca="1" si="0"/>
        <v>N/A
Slow reserve is currently under development</v>
      </c>
      <c r="H29" s="4" t="str">
        <f t="shared" ca="1" si="0"/>
        <v xml:space="preserve">Implicit No
Committed STOR has strict service terms to be available for service windows, and PNs for purpose of baselining must be equal to or less than zero. Although there could be limited circumstance for splitting, instances for splitting may be rare and limited to demand reduction. </v>
      </c>
      <c r="I29"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J29"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K29"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L29" s="4" t="str">
        <f t="shared" ca="1" si="0"/>
        <v>Implicit Yes
Peak reduction dispatch is agreed in advance. This should enable providers to deliver ESO response and reserve services in the same direction. Over-delivery on DNO obligation is likely. This also may depend on the precise delivery periods the DNOs use, as these could vary between DNOs.</v>
      </c>
      <c r="M29" s="4" t="str">
        <f t="shared" ca="1" si="0"/>
        <v>Explicit No</v>
      </c>
      <c r="N29" s="4" t="str">
        <f t="shared" ca="1" si="0"/>
        <v>Explicit No</v>
      </c>
      <c r="O29" s="4" t="str">
        <f t="shared" ca="1" si="0"/>
        <v xml:space="preserve">Explicit Yes
According to the current design for DFS 3.0. Assets will be able to revenue stack with DNO services for winter 24/32. This must be in the same direction to ensure both services requirements are met. </v>
      </c>
      <c r="P29" s="4" t="str">
        <f t="shared" ca="1" si="0"/>
        <v>N/A
DNO services are locational, with only one service procured in any area.</v>
      </c>
      <c r="Q29" s="4" t="str">
        <f t="shared" ca="1" si="0"/>
        <v>N/A
DNO services are locational, with only one service procured in any area.</v>
      </c>
      <c r="R29" s="4" t="str">
        <f t="shared" ca="1" si="1"/>
        <v>N/A
DNO services are locational, with only one service procured in any area.</v>
      </c>
      <c r="S29" s="4" t="str">
        <f t="shared" ca="1" si="1"/>
        <v>N/A
DNO services are locational, with only one service procured in any area.</v>
      </c>
      <c r="T29" s="4" t="str">
        <f t="shared" ca="1" si="1"/>
        <v>N/A
DNO services are locational, with only one service procured in any area.</v>
      </c>
      <c r="U29" s="4" t="str">
        <f t="shared" ca="1" si="1"/>
        <v>N/A
DNO services are locational, with only one service procured in any area.</v>
      </c>
      <c r="V29" s="4" t="str">
        <f t="shared" ca="1" si="1"/>
        <v>N/A
DNO services are locational, with only one service procured in any area.</v>
      </c>
      <c r="W29" s="4" t="s">
        <v>136</v>
      </c>
    </row>
  </sheetData>
  <phoneticPr fontId="7" type="noConversion"/>
  <conditionalFormatting sqref="A8:B29">
    <cfRule type="cellIs" dxfId="71" priority="95" operator="between">
      <formula>1</formula>
      <formula>-1</formula>
    </cfRule>
  </conditionalFormatting>
  <conditionalFormatting sqref="B8">
    <cfRule type="containsBlanks" dxfId="70" priority="97">
      <formula>LEN(TRIM(B8))=0</formula>
    </cfRule>
  </conditionalFormatting>
  <conditionalFormatting sqref="B8:B29">
    <cfRule type="containsText" dxfId="69" priority="96" operator="containsText" text="N/A">
      <formula>NOT(ISERROR(SEARCH("N/A",B8)))</formula>
    </cfRule>
  </conditionalFormatting>
  <conditionalFormatting sqref="C9">
    <cfRule type="containsBlanks" dxfId="68" priority="94">
      <formula>LEN(TRIM(C9))=0</formula>
    </cfRule>
  </conditionalFormatting>
  <conditionalFormatting sqref="C9:C29">
    <cfRule type="containsText" dxfId="67" priority="93" operator="containsText" text="N/A">
      <formula>NOT(ISERROR(SEARCH("N/A",C9)))</formula>
    </cfRule>
    <cfRule type="cellIs" dxfId="66" priority="92" operator="between">
      <formula>1</formula>
      <formula>-1</formula>
    </cfRule>
  </conditionalFormatting>
  <conditionalFormatting sqref="C8:W8 H9:W12 I14:W14 J14:J15 E15:H29 I17:J17 I18:K29 L23:P29 U26:W26 V26:W27 B9:B29 C10:C29 D11:D29 E14:G14 I16 K15:K16 L15:L17 L19 M15:M18 N15:W19 L20:M20 O20:W20 L21:N21 L22:O22 Q22:W22 R22:W23 Q24 S24:W24 Q25:R25 T25:W25 Q26:S26 Q27:T27 Q28:U28 W28 Q29:V29 D9:F9 E10:F10 F11 E12 E13:F13">
    <cfRule type="containsText" dxfId="65" priority="100" operator="containsText" text="No Data">
      <formula>NOT(ISERROR(SEARCH("No Data",B8)))</formula>
    </cfRule>
  </conditionalFormatting>
  <conditionalFormatting sqref="C8:W8 H9:W13 E15:H29 I17:J17 I18:K29 L23:P29 J14:J15 V26:W27 B30:W33">
    <cfRule type="containsText" dxfId="64" priority="99" operator="containsText" text="N/A">
      <formula>NOT(ISERROR(SEARCH("N/A",B8)))</formula>
    </cfRule>
  </conditionalFormatting>
  <conditionalFormatting sqref="D10">
    <cfRule type="containsBlanks" dxfId="63" priority="91">
      <formula>LEN(TRIM(D10))=0</formula>
    </cfRule>
  </conditionalFormatting>
  <conditionalFormatting sqref="D10:D29">
    <cfRule type="cellIs" dxfId="62" priority="89" operator="between">
      <formula>1</formula>
      <formula>-1</formula>
    </cfRule>
    <cfRule type="containsText" dxfId="61" priority="90" operator="containsText" text="N/A">
      <formula>NOT(ISERROR(SEARCH("N/A",D10)))</formula>
    </cfRule>
  </conditionalFormatting>
  <conditionalFormatting sqref="D9:G9">
    <cfRule type="containsText" dxfId="60" priority="27" operator="containsText" text="N/A">
      <formula>NOT(ISERROR(SEARCH("N/A",D9)))</formula>
    </cfRule>
    <cfRule type="cellIs" dxfId="59" priority="26" operator="between">
      <formula>1</formula>
      <formula>-1</formula>
    </cfRule>
  </conditionalFormatting>
  <conditionalFormatting sqref="E11">
    <cfRule type="containsBlanks" dxfId="58" priority="88">
      <formula>LEN(TRIM(E11))=0</formula>
    </cfRule>
  </conditionalFormatting>
  <conditionalFormatting sqref="E10:G13">
    <cfRule type="cellIs" dxfId="57" priority="17" operator="between">
      <formula>1</formula>
      <formula>-1</formula>
    </cfRule>
    <cfRule type="containsText" dxfId="56" priority="18" operator="containsText" text="N/A">
      <formula>NOT(ISERROR(SEARCH("N/A",E10)))</formula>
    </cfRule>
  </conditionalFormatting>
  <conditionalFormatting sqref="E14:W14">
    <cfRule type="cellIs" dxfId="55" priority="77" operator="between">
      <formula>1</formula>
      <formula>-1</formula>
    </cfRule>
    <cfRule type="containsText" dxfId="54" priority="78" operator="containsText" text="N/A">
      <formula>NOT(ISERROR(SEARCH("N/A",E14)))</formula>
    </cfRule>
  </conditionalFormatting>
  <conditionalFormatting sqref="F12">
    <cfRule type="containsBlanks" dxfId="53" priority="85">
      <formula>LEN(TRIM(F12))=0</formula>
    </cfRule>
  </conditionalFormatting>
  <conditionalFormatting sqref="G9">
    <cfRule type="containsBlanks" dxfId="52" priority="28">
      <formula>LEN(TRIM(G9))=0</formula>
    </cfRule>
  </conditionalFormatting>
  <conditionalFormatting sqref="G10:G12">
    <cfRule type="containsBlanks" dxfId="51" priority="19">
      <formula>LEN(TRIM(G10))=0</formula>
    </cfRule>
  </conditionalFormatting>
  <conditionalFormatting sqref="G13:W13">
    <cfRule type="containsBlanks" dxfId="50" priority="82">
      <formula>LEN(TRIM(G13))=0</formula>
    </cfRule>
  </conditionalFormatting>
  <conditionalFormatting sqref="H14">
    <cfRule type="containsBlanks" dxfId="49" priority="79">
      <formula>LEN(TRIM(H14))=0</formula>
    </cfRule>
  </conditionalFormatting>
  <conditionalFormatting sqref="H9:W13 C7:W8 L23:P29 B7:K7 E15:H29 I17:J17 I18:K29">
    <cfRule type="cellIs" dxfId="48" priority="98" operator="between">
      <formula>1</formula>
      <formula>-1</formula>
    </cfRule>
  </conditionalFormatting>
  <conditionalFormatting sqref="I15">
    <cfRule type="containsBlanks" dxfId="47" priority="76">
      <formula>LEN(TRIM(I15))=0</formula>
    </cfRule>
  </conditionalFormatting>
  <conditionalFormatting sqref="I15:I16">
    <cfRule type="cellIs" dxfId="46" priority="74" operator="between">
      <formula>1</formula>
      <formula>-1</formula>
    </cfRule>
    <cfRule type="containsText" dxfId="45" priority="75" operator="containsText" text="N/A">
      <formula>NOT(ISERROR(SEARCH("N/A",I15)))</formula>
    </cfRule>
  </conditionalFormatting>
  <conditionalFormatting sqref="J14:J16">
    <cfRule type="cellIs" dxfId="44" priority="71" operator="between">
      <formula>1</formula>
      <formula>-1</formula>
    </cfRule>
  </conditionalFormatting>
  <conditionalFormatting sqref="J16">
    <cfRule type="containsBlanks" dxfId="43" priority="73">
      <formula>LEN(TRIM(J16))=0</formula>
    </cfRule>
    <cfRule type="containsText" dxfId="42" priority="72" operator="containsText" text="N/A">
      <formula>NOT(ISERROR(SEARCH("N/A",J16)))</formula>
    </cfRule>
  </conditionalFormatting>
  <conditionalFormatting sqref="K17">
    <cfRule type="containsBlanks" dxfId="41" priority="70">
      <formula>LEN(TRIM(K17))=0</formula>
    </cfRule>
  </conditionalFormatting>
  <conditionalFormatting sqref="K15:L17">
    <cfRule type="cellIs" dxfId="40" priority="68" operator="between">
      <formula>1</formula>
      <formula>-1</formula>
    </cfRule>
    <cfRule type="containsText" dxfId="39" priority="69" operator="containsText" text="N/A">
      <formula>NOT(ISERROR(SEARCH("N/A",K15)))</formula>
    </cfRule>
  </conditionalFormatting>
  <conditionalFormatting sqref="L18">
    <cfRule type="containsBlanks" dxfId="38" priority="64">
      <formula>LEN(TRIM(L18))=0</formula>
    </cfRule>
  </conditionalFormatting>
  <conditionalFormatting sqref="L18:L19">
    <cfRule type="containsText" dxfId="37" priority="63" operator="containsText" text="N/A">
      <formula>NOT(ISERROR(SEARCH("N/A",L18)))</formula>
    </cfRule>
    <cfRule type="cellIs" dxfId="36" priority="62" operator="between">
      <formula>1</formula>
      <formula>-1</formula>
    </cfRule>
  </conditionalFormatting>
  <conditionalFormatting sqref="L21:O22">
    <cfRule type="containsText" dxfId="35" priority="54" operator="containsText" text="N/A">
      <formula>NOT(ISERROR(SEARCH("N/A",L21)))</formula>
    </cfRule>
  </conditionalFormatting>
  <conditionalFormatting sqref="L20:W20">
    <cfRule type="containsText" dxfId="34" priority="57" operator="containsText" text="N/A">
      <formula>NOT(ISERROR(SEARCH("N/A",L20)))</formula>
    </cfRule>
  </conditionalFormatting>
  <conditionalFormatting sqref="L20:W22">
    <cfRule type="cellIs" dxfId="33" priority="2" operator="between">
      <formula>1</formula>
      <formula>-1</formula>
    </cfRule>
  </conditionalFormatting>
  <conditionalFormatting sqref="M19">
    <cfRule type="containsBlanks" dxfId="32" priority="61">
      <formula>LEN(TRIM(M19))=0</formula>
    </cfRule>
  </conditionalFormatting>
  <conditionalFormatting sqref="M15:W19">
    <cfRule type="containsText" dxfId="31" priority="60" operator="containsText" text="N/A">
      <formula>NOT(ISERROR(SEARCH("N/A",M15)))</formula>
    </cfRule>
    <cfRule type="cellIs" dxfId="30" priority="59" operator="between">
      <formula>1</formula>
      <formula>-1</formula>
    </cfRule>
  </conditionalFormatting>
  <conditionalFormatting sqref="N20">
    <cfRule type="containsBlanks" dxfId="29" priority="58">
      <formula>LEN(TRIM(N20))=0</formula>
    </cfRule>
  </conditionalFormatting>
  <conditionalFormatting sqref="O21">
    <cfRule type="containsBlanks" dxfId="28" priority="55">
      <formula>LEN(TRIM(O21))=0</formula>
    </cfRule>
  </conditionalFormatting>
  <conditionalFormatting sqref="P22">
    <cfRule type="containsBlanks" dxfId="27" priority="52">
      <formula>LEN(TRIM(P22))=0</formula>
    </cfRule>
  </conditionalFormatting>
  <conditionalFormatting sqref="P8:W29">
    <cfRule type="containsText" dxfId="26" priority="1" operator="containsText" text="same direction">
      <formula>NOT(ISERROR(SEARCH("same direction",P8)))</formula>
    </cfRule>
  </conditionalFormatting>
  <conditionalFormatting sqref="P21:W21">
    <cfRule type="containsText" dxfId="25" priority="4" operator="containsText" text="No Data">
      <formula>NOT(ISERROR(SEARCH("No Data",P21)))</formula>
    </cfRule>
    <cfRule type="containsText" dxfId="24" priority="3" operator="containsText" text="N/A">
      <formula>NOT(ISERROR(SEARCH("N/A",P21)))</formula>
    </cfRule>
  </conditionalFormatting>
  <conditionalFormatting sqref="P22:W22">
    <cfRule type="containsText" dxfId="23" priority="51" operator="containsText" text="N/A">
      <formula>NOT(ISERROR(SEARCH("N/A",P22)))</formula>
    </cfRule>
  </conditionalFormatting>
  <conditionalFormatting sqref="Q23">
    <cfRule type="containsBlanks" dxfId="22" priority="49">
      <formula>LEN(TRIM(Q23))=0</formula>
    </cfRule>
  </conditionalFormatting>
  <conditionalFormatting sqref="Q23:Q24">
    <cfRule type="containsText" dxfId="21" priority="48" operator="containsText" text="N/A">
      <formula>NOT(ISERROR(SEARCH("N/A",Q23)))</formula>
    </cfRule>
    <cfRule type="cellIs" dxfId="20" priority="47" operator="between">
      <formula>1</formula>
      <formula>-1</formula>
    </cfRule>
  </conditionalFormatting>
  <conditionalFormatting sqref="Q27:U28">
    <cfRule type="containsText" dxfId="19" priority="36" operator="containsText" text="N/A">
      <formula>NOT(ISERROR(SEARCH("N/A",Q27)))</formula>
    </cfRule>
    <cfRule type="cellIs" dxfId="18" priority="35" operator="between">
      <formula>1</formula>
      <formula>-1</formula>
    </cfRule>
  </conditionalFormatting>
  <conditionalFormatting sqref="Q25:W26">
    <cfRule type="containsText" dxfId="17" priority="39" operator="containsText" text="N/A">
      <formula>NOT(ISERROR(SEARCH("N/A",Q25)))</formula>
    </cfRule>
    <cfRule type="cellIs" dxfId="16" priority="38" operator="between">
      <formula>1</formula>
      <formula>-1</formula>
    </cfRule>
  </conditionalFormatting>
  <conditionalFormatting sqref="Q29:W29">
    <cfRule type="containsText" dxfId="15" priority="30" operator="containsText" text="N/A">
      <formula>NOT(ISERROR(SEARCH("N/A",Q29)))</formula>
    </cfRule>
    <cfRule type="cellIs" dxfId="14" priority="29" operator="between">
      <formula>1</formula>
      <formula>-1</formula>
    </cfRule>
  </conditionalFormatting>
  <conditionalFormatting sqref="R24">
    <cfRule type="containsBlanks" dxfId="13" priority="46">
      <formula>LEN(TRIM(R24))=0</formula>
    </cfRule>
  </conditionalFormatting>
  <conditionalFormatting sqref="R22:W24">
    <cfRule type="cellIs" dxfId="12" priority="44" operator="between">
      <formula>1</formula>
      <formula>-1</formula>
    </cfRule>
    <cfRule type="containsText" dxfId="11" priority="45" operator="containsText" text="N/A">
      <formula>NOT(ISERROR(SEARCH("N/A",R22)))</formula>
    </cfRule>
  </conditionalFormatting>
  <conditionalFormatting sqref="S25">
    <cfRule type="containsBlanks" dxfId="10" priority="43">
      <formula>LEN(TRIM(S25))=0</formula>
    </cfRule>
  </conditionalFormatting>
  <conditionalFormatting sqref="T26">
    <cfRule type="containsBlanks" dxfId="9" priority="40">
      <formula>LEN(TRIM(T26))=0</formula>
    </cfRule>
  </conditionalFormatting>
  <conditionalFormatting sqref="U27">
    <cfRule type="containsBlanks" dxfId="8" priority="37">
      <formula>LEN(TRIM(U27))=0</formula>
    </cfRule>
  </conditionalFormatting>
  <conditionalFormatting sqref="V28">
    <cfRule type="containsBlanks" dxfId="7" priority="34">
      <formula>LEN(TRIM(V28))=0</formula>
    </cfRule>
  </conditionalFormatting>
  <conditionalFormatting sqref="V26:W28">
    <cfRule type="cellIs" dxfId="6" priority="32" operator="between">
      <formula>1</formula>
      <formula>-1</formula>
    </cfRule>
  </conditionalFormatting>
  <conditionalFormatting sqref="V28:W28">
    <cfRule type="containsText" dxfId="5" priority="33" operator="containsText" text="N/A">
      <formula>NOT(ISERROR(SEARCH("N/A",V28)))</formula>
    </cfRule>
  </conditionalFormatting>
  <conditionalFormatting sqref="W29">
    <cfRule type="containsBlanks" dxfId="4" priority="31">
      <formula>LEN(TRIM(W29))=0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48F65-B897-48C3-A025-5C2373ACE7BE}">
  <sheetPr codeName="Sheet7"/>
  <dimension ref="A1:W29"/>
  <sheetViews>
    <sheetView zoomScale="55" zoomScaleNormal="55" workbookViewId="0">
      <pane xSplit="1" ySplit="7" topLeftCell="B8" activePane="bottomRight" state="frozen"/>
      <selection pane="topRight" activeCell="B1" sqref="B1"/>
      <selection pane="bottomLeft" activeCell="A3" sqref="A3"/>
      <selection pane="bottomRight" activeCell="B1" sqref="B1"/>
    </sheetView>
  </sheetViews>
  <sheetFormatPr defaultRowHeight="18.5" x14ac:dyDescent="0.45"/>
  <cols>
    <col min="1" max="1" width="47" style="1" bestFit="1" customWidth="1"/>
    <col min="2" max="2" width="15.54296875" bestFit="1" customWidth="1"/>
    <col min="3" max="3" width="17.7265625" bestFit="1" customWidth="1"/>
    <col min="4" max="4" width="16.7265625" bestFit="1" customWidth="1"/>
    <col min="5" max="5" width="17.1796875" bestFit="1" customWidth="1"/>
    <col min="6" max="6" width="13.26953125" bestFit="1" customWidth="1"/>
    <col min="7" max="8" width="13.26953125" customWidth="1"/>
    <col min="9" max="9" width="21.1796875" bestFit="1" customWidth="1"/>
    <col min="10" max="10" width="20.26953125" bestFit="1" customWidth="1"/>
    <col min="11" max="11" width="19.26953125" bestFit="1" customWidth="1"/>
    <col min="12" max="12" width="29.7265625" bestFit="1" customWidth="1"/>
    <col min="13" max="13" width="13.453125" bestFit="1" customWidth="1"/>
    <col min="14" max="14" width="22.7265625" bestFit="1" customWidth="1"/>
    <col min="15" max="15" width="24.54296875" bestFit="1" customWidth="1"/>
    <col min="16" max="16" width="19.26953125" bestFit="1" customWidth="1"/>
    <col min="17" max="17" width="20.54296875" bestFit="1" customWidth="1"/>
    <col min="18" max="19" width="21.81640625" bestFit="1" customWidth="1"/>
    <col min="20" max="20" width="44.1796875" bestFit="1" customWidth="1"/>
    <col min="21" max="21" width="44.1796875" customWidth="1"/>
    <col min="22" max="22" width="42.54296875" bestFit="1" customWidth="1"/>
    <col min="23" max="23" width="42.54296875" customWidth="1"/>
    <col min="24" max="25" width="12" customWidth="1"/>
  </cols>
  <sheetData>
    <row r="1" spans="1:23" ht="26" x14ac:dyDescent="0.6">
      <c r="A1" s="2" t="s">
        <v>166</v>
      </c>
    </row>
    <row r="3" spans="1:23" ht="28.5" x14ac:dyDescent="0.65">
      <c r="B3" s="38" t="s">
        <v>114</v>
      </c>
    </row>
    <row r="4" spans="1:23" ht="14.5" x14ac:dyDescent="0.35">
      <c r="A4" s="3"/>
      <c r="B4" s="3"/>
    </row>
    <row r="5" spans="1:23" ht="14.5" x14ac:dyDescent="0.35">
      <c r="A5" s="3"/>
      <c r="B5" s="3" t="s">
        <v>115</v>
      </c>
      <c r="D5">
        <f ca="1">COUNTIF(B8:W29, "No Data")</f>
        <v>38</v>
      </c>
    </row>
    <row r="7" spans="1:23" s="5" customFormat="1" x14ac:dyDescent="0.45">
      <c r="A7" s="1"/>
      <c r="B7" s="5" t="str">
        <f>'Co-delivery data'!B7</f>
        <v>Capacity Market (CM)</v>
      </c>
      <c r="C7" s="5" t="str">
        <f>'Co-delivery data'!C7</f>
        <v>Wholesale Market (WM)</v>
      </c>
      <c r="D7" s="5" t="str">
        <f>'Co-delivery data'!D7</f>
        <v>Balancing Market (BM)</v>
      </c>
      <c r="E7" s="5" t="str">
        <f>'Co-delivery data'!E7</f>
        <v>Balancing Reserve (BR)</v>
      </c>
      <c r="F7" s="5" t="str">
        <f>'Co-delivery data'!F7</f>
        <v>Quick Reserve (QR)</v>
      </c>
      <c r="G7" s="5" t="str">
        <f>'Co-delivery data'!G7</f>
        <v>Slow Reserve (SR)</v>
      </c>
      <c r="H7" s="5" t="str">
        <f>'Co-delivery data'!H7</f>
        <v>Short Term Operating Reserve (STOR)</v>
      </c>
      <c r="I7" s="5" t="str">
        <f>'Co-delivery data'!I7</f>
        <v>Dynamic Containment (DC)</v>
      </c>
      <c r="J7" s="5" t="str">
        <f>'Co-delivery data'!J7</f>
        <v>Dynamic Moderation (DM)</v>
      </c>
      <c r="K7" s="5" t="str">
        <f>'Co-delivery data'!K7</f>
        <v>Dynamic Regulation (DR)</v>
      </c>
      <c r="L7" s="5" t="str">
        <f>'Co-delivery data'!L7</f>
        <v>Static Firm Frequency Response (SFFR)</v>
      </c>
      <c r="M7" s="5" t="str">
        <f>'Co-delivery data'!M7</f>
        <v>MW Dispatch (MWD)</v>
      </c>
      <c r="N7" s="5" t="str">
        <f>'Co-delivery data'!N7</f>
        <v>Local Constraint Market (LCM)</v>
      </c>
      <c r="O7" s="5" t="str">
        <f>'Co-delivery data'!O7</f>
        <v>Demand Flexibility Service (DFS)</v>
      </c>
      <c r="P7" s="5" t="str">
        <f>'Co-delivery data'!P7</f>
        <v>Peak load reduction (PR)</v>
      </c>
      <c r="Q7" s="5" t="str">
        <f>'Co-delivery data'!Q7</f>
        <v>Scheduled Utilisation (SU)</v>
      </c>
      <c r="R7" s="5" t="str">
        <f>'Co-delivery data'!R7</f>
        <v>Operational Utilisation (OU) (2 &amp; 15 mins)</v>
      </c>
      <c r="S7" s="5" t="str">
        <f>'Co-delivery data'!S7</f>
        <v>Operational Utilisation (OU) (week ahead)</v>
      </c>
      <c r="T7" s="5" t="str">
        <f>'Co-delivery data'!T7</f>
        <v>Scheduled Availability + Operational Utilisation (SA+OU) (2 mins)</v>
      </c>
      <c r="U7" s="5" t="str">
        <f>'Co-delivery data'!U7</f>
        <v>Scheduled Availability + Operational Utilisation (SA+OU) (day-ahead)</v>
      </c>
      <c r="V7" s="5" t="str">
        <f>'Co-delivery data'!V7</f>
        <v>Variable Availability + Operational Utilisation (VA+OU) (2 &amp; 15 mins)</v>
      </c>
      <c r="W7" s="5" t="str">
        <f>'Co-delivery data'!W7</f>
        <v>Variable Availability + Operational Utilisation (VA+OU) (DA &amp; WA)</v>
      </c>
    </row>
    <row r="8" spans="1:23" ht="64.150000000000006" customHeight="1" x14ac:dyDescent="0.45">
      <c r="A8" s="1" t="str">
        <f>'Co-delivery data'!A8</f>
        <v>Capacity Market (CM)</v>
      </c>
      <c r="B8" s="4" t="s">
        <v>136</v>
      </c>
      <c r="C8" s="4" t="s">
        <v>167</v>
      </c>
      <c r="D8" s="4" t="s">
        <v>167</v>
      </c>
      <c r="E8" s="4" t="s">
        <v>167</v>
      </c>
      <c r="F8" s="4" t="s">
        <v>167</v>
      </c>
      <c r="G8" s="4" t="s">
        <v>167</v>
      </c>
      <c r="H8" s="4" t="s">
        <v>167</v>
      </c>
      <c r="I8" s="4" t="s">
        <v>167</v>
      </c>
      <c r="J8" s="4" t="s">
        <v>167</v>
      </c>
      <c r="K8" s="4" t="s">
        <v>167</v>
      </c>
      <c r="L8" s="4" t="s">
        <v>167</v>
      </c>
      <c r="M8" s="4" t="s">
        <v>167</v>
      </c>
      <c r="N8" s="4" t="s">
        <v>167</v>
      </c>
      <c r="O8" s="4" t="s">
        <v>167</v>
      </c>
      <c r="P8" s="4" t="s">
        <v>167</v>
      </c>
      <c r="Q8" s="4" t="s">
        <v>167</v>
      </c>
      <c r="R8" s="4" t="s">
        <v>167</v>
      </c>
      <c r="S8" s="4" t="s">
        <v>167</v>
      </c>
      <c r="T8" s="4" t="s">
        <v>167</v>
      </c>
      <c r="U8" s="4" t="s">
        <v>167</v>
      </c>
      <c r="V8" s="4" t="s">
        <v>167</v>
      </c>
      <c r="W8" s="4" t="s">
        <v>167</v>
      </c>
    </row>
    <row r="9" spans="1:23" ht="64.150000000000006" customHeight="1" x14ac:dyDescent="0.45">
      <c r="A9" s="1" t="str">
        <f>'Co-delivery data'!A9</f>
        <v>Wholesale Market (WM)</v>
      </c>
      <c r="B9" s="4" t="str">
        <f t="shared" ref="B9:B29" ca="1" si="0">OFFSET($B$8,COLUMN(B9)-COLUMN($B$8),(ROW(B9)-ROW($B$8)),1,1)</f>
        <v>N/A
Capacity Market is 24/7</v>
      </c>
      <c r="C9" s="4" t="s">
        <v>136</v>
      </c>
      <c r="D9" t="s">
        <v>43</v>
      </c>
      <c r="E9" t="s">
        <v>43</v>
      </c>
      <c r="F9" s="4" t="s">
        <v>138</v>
      </c>
      <c r="G9" s="4" t="s">
        <v>137</v>
      </c>
      <c r="H9" t="s">
        <v>43</v>
      </c>
      <c r="I9" t="s">
        <v>43</v>
      </c>
      <c r="J9" t="s">
        <v>43</v>
      </c>
      <c r="K9" t="s">
        <v>43</v>
      </c>
      <c r="L9" t="s">
        <v>43</v>
      </c>
      <c r="M9" s="4" t="s">
        <v>138</v>
      </c>
      <c r="N9" t="s">
        <v>43</v>
      </c>
      <c r="O9" t="s">
        <v>43</v>
      </c>
      <c r="P9" s="4" t="s">
        <v>43</v>
      </c>
      <c r="Q9" s="4" t="s">
        <v>43</v>
      </c>
      <c r="R9" s="4" t="s">
        <v>168</v>
      </c>
      <c r="S9" s="4" t="s">
        <v>43</v>
      </c>
      <c r="T9" s="4" t="s">
        <v>43</v>
      </c>
      <c r="U9" s="4" t="s">
        <v>43</v>
      </c>
      <c r="V9" s="4" t="s">
        <v>43</v>
      </c>
      <c r="W9" s="4" t="s">
        <v>43</v>
      </c>
    </row>
    <row r="10" spans="1:23" ht="64.150000000000006" customHeight="1" x14ac:dyDescent="0.45">
      <c r="A10" s="1" t="str">
        <f>'Co-delivery data'!A10</f>
        <v>Balancing Market (BM)</v>
      </c>
      <c r="B10" s="4" t="str">
        <f t="shared" ca="1" si="0"/>
        <v>N/A
Capacity Market is 24/7</v>
      </c>
      <c r="C10" s="4" t="str">
        <f ca="1">OFFSET($B$8,COLUMN(C10)-COLUMN($B$8),(ROW(C10)-ROW($B$8)),1,1)</f>
        <v>Explicit Yes</v>
      </c>
      <c r="D10" s="4" t="s">
        <v>136</v>
      </c>
      <c r="E10" t="s">
        <v>43</v>
      </c>
      <c r="F10" s="4" t="s">
        <v>138</v>
      </c>
      <c r="G10" s="4" t="s">
        <v>137</v>
      </c>
      <c r="H10" t="s">
        <v>43</v>
      </c>
      <c r="I10" t="s">
        <v>43</v>
      </c>
      <c r="J10" t="s">
        <v>43</v>
      </c>
      <c r="K10" t="s">
        <v>43</v>
      </c>
      <c r="L10" t="s">
        <v>43</v>
      </c>
      <c r="M10" s="4" t="s">
        <v>138</v>
      </c>
      <c r="N10" s="4" t="s">
        <v>141</v>
      </c>
      <c r="O10" s="4" t="s">
        <v>169</v>
      </c>
      <c r="P10" s="4" t="s">
        <v>43</v>
      </c>
      <c r="Q10" s="4" t="s">
        <v>43</v>
      </c>
      <c r="R10" s="4" t="s">
        <v>170</v>
      </c>
      <c r="S10" s="4" t="s">
        <v>171</v>
      </c>
      <c r="T10" s="4" t="s">
        <v>43</v>
      </c>
      <c r="U10" s="4" t="s">
        <v>43</v>
      </c>
      <c r="V10" s="4" t="s">
        <v>43</v>
      </c>
      <c r="W10" s="4" t="s">
        <v>43</v>
      </c>
    </row>
    <row r="11" spans="1:23" ht="64.150000000000006" customHeight="1" x14ac:dyDescent="0.45">
      <c r="A11" s="1" t="str">
        <f>'Co-delivery data'!A11</f>
        <v>Balancing Reserve (BR)</v>
      </c>
      <c r="B11" s="4" t="str">
        <f t="shared" ca="1" si="0"/>
        <v>N/A
Capacity Market is 24/7</v>
      </c>
      <c r="C11" s="4" t="str">
        <f ca="1">OFFSET($B$8,COLUMN(C11)-COLUMN($B$8),(ROW(C11)-ROW($B$8)),1,1)</f>
        <v>Explicit Yes</v>
      </c>
      <c r="D11" s="4" t="str">
        <f ca="1">OFFSET($B$8,COLUMN(D11)-COLUMN($B$8),(ROW(D11)-ROW($B$8)),1,1)</f>
        <v>Explicit Yes</v>
      </c>
      <c r="E11" s="4" t="s">
        <v>136</v>
      </c>
      <c r="F11" s="4" t="s">
        <v>138</v>
      </c>
      <c r="G11" s="4" t="s">
        <v>137</v>
      </c>
      <c r="H11" t="s">
        <v>43</v>
      </c>
      <c r="I11" t="s">
        <v>43</v>
      </c>
      <c r="J11" t="s">
        <v>43</v>
      </c>
      <c r="K11" t="s">
        <v>43</v>
      </c>
      <c r="L11" t="s">
        <v>43</v>
      </c>
      <c r="M11" s="4" t="s">
        <v>138</v>
      </c>
      <c r="N11" s="4" t="s">
        <v>172</v>
      </c>
      <c r="O11" s="4" t="s">
        <v>169</v>
      </c>
      <c r="P11" s="4" t="s">
        <v>43</v>
      </c>
      <c r="Q11" s="4" t="s">
        <v>43</v>
      </c>
      <c r="R11" s="4" t="s">
        <v>173</v>
      </c>
      <c r="S11" s="4" t="s">
        <v>43</v>
      </c>
      <c r="T11" s="4" t="s">
        <v>43</v>
      </c>
      <c r="U11" s="4" t="s">
        <v>43</v>
      </c>
      <c r="V11" s="4" t="s">
        <v>43</v>
      </c>
      <c r="W11" s="4" t="s">
        <v>43</v>
      </c>
    </row>
    <row r="12" spans="1:23" ht="64.150000000000006" customHeight="1" x14ac:dyDescent="0.45">
      <c r="A12" s="1" t="str">
        <f>'Co-delivery data'!A12</f>
        <v>Quick Reserve (QR)</v>
      </c>
      <c r="B12" s="4" t="str">
        <f t="shared" ca="1" si="0"/>
        <v>N/A
Capacity Market is 24/7</v>
      </c>
      <c r="C12" s="4" t="str">
        <f ca="1">OFFSET($B$8,COLUMN(C12)-COLUMN($B$8),(ROW(C12)-ROW($B$8)),1,1)</f>
        <v>No Data</v>
      </c>
      <c r="D12" s="4" t="str">
        <f ca="1">OFFSET($B$8,COLUMN(D12)-COLUMN($B$8),(ROW(D12)-ROW($B$8)),1,1)</f>
        <v>No Data</v>
      </c>
      <c r="E12" s="4" t="str">
        <f ca="1">OFFSET($B$8,COLUMN(E12)-COLUMN($B$8),(ROW(E12)-ROW($B$8)),1,1)</f>
        <v>No Data</v>
      </c>
      <c r="F12" s="4" t="s">
        <v>136</v>
      </c>
      <c r="G12" s="4" t="s">
        <v>137</v>
      </c>
      <c r="H12" s="4" t="s">
        <v>138</v>
      </c>
      <c r="I12" s="4" t="s">
        <v>138</v>
      </c>
      <c r="J12" s="4" t="s">
        <v>138</v>
      </c>
      <c r="K12" s="4" t="s">
        <v>138</v>
      </c>
      <c r="L12" s="4" t="s">
        <v>138</v>
      </c>
      <c r="M12" s="4" t="s">
        <v>138</v>
      </c>
      <c r="N12" s="4" t="s">
        <v>172</v>
      </c>
      <c r="O12" s="4" t="s">
        <v>169</v>
      </c>
      <c r="P12" s="4" t="s">
        <v>43</v>
      </c>
      <c r="Q12" s="4" t="s">
        <v>43</v>
      </c>
      <c r="R12" s="4" t="s">
        <v>173</v>
      </c>
      <c r="S12" s="4" t="s">
        <v>43</v>
      </c>
      <c r="T12" s="4" t="s">
        <v>43</v>
      </c>
      <c r="U12" s="4" t="s">
        <v>43</v>
      </c>
      <c r="V12" s="4" t="s">
        <v>43</v>
      </c>
      <c r="W12" s="4" t="s">
        <v>43</v>
      </c>
    </row>
    <row r="13" spans="1:23" ht="64.150000000000006" customHeight="1" x14ac:dyDescent="0.45">
      <c r="A13" s="1" t="str">
        <f>'Co-delivery data'!A13</f>
        <v>Slow Reserve (SR)</v>
      </c>
      <c r="B13" s="4" t="str">
        <f t="shared" ca="1" si="0"/>
        <v>N/A
Capacity Market is 24/7</v>
      </c>
      <c r="C13" s="4" t="str">
        <f t="shared" ref="C13:F14" ca="1" si="1">OFFSET($B$8,COLUMN(C13)-COLUMN($B$8),(ROW(C13)-ROW($B$8)),1,1)</f>
        <v>N/A
Slow reserve is currently under development</v>
      </c>
      <c r="D13" s="4" t="str">
        <f t="shared" ca="1" si="1"/>
        <v>N/A
Slow reserve is currently under development</v>
      </c>
      <c r="E13" s="4" t="str">
        <f t="shared" ca="1" si="1"/>
        <v>N/A
Slow reserve is currently under development</v>
      </c>
      <c r="F13" s="4" t="str">
        <f t="shared" ca="1" si="1"/>
        <v>N/A
Slow reserve is currently under development</v>
      </c>
      <c r="G13" s="4" t="s">
        <v>136</v>
      </c>
      <c r="H13" s="4" t="s">
        <v>137</v>
      </c>
      <c r="I13" s="4" t="s">
        <v>137</v>
      </c>
      <c r="J13" s="4" t="s">
        <v>137</v>
      </c>
      <c r="K13" s="4" t="s">
        <v>137</v>
      </c>
      <c r="L13" s="4" t="s">
        <v>137</v>
      </c>
      <c r="M13" s="4" t="s">
        <v>137</v>
      </c>
      <c r="N13" s="4" t="s">
        <v>137</v>
      </c>
      <c r="O13" s="4" t="s">
        <v>137</v>
      </c>
      <c r="P13" s="4" t="s">
        <v>137</v>
      </c>
      <c r="Q13" s="4" t="s">
        <v>137</v>
      </c>
      <c r="R13" s="4" t="s">
        <v>137</v>
      </c>
      <c r="S13" s="4" t="s">
        <v>137</v>
      </c>
      <c r="T13" s="4" t="s">
        <v>137</v>
      </c>
      <c r="U13" s="4" t="s">
        <v>137</v>
      </c>
      <c r="V13" s="4" t="s">
        <v>137</v>
      </c>
      <c r="W13" s="4" t="s">
        <v>137</v>
      </c>
    </row>
    <row r="14" spans="1:23" ht="64.150000000000006" customHeight="1" x14ac:dyDescent="0.45">
      <c r="A14" s="1" t="str">
        <f>'Co-delivery data'!A14</f>
        <v>Short Term Operating Reserve (STOR)</v>
      </c>
      <c r="B14" s="4" t="str">
        <f t="shared" ca="1" si="0"/>
        <v>N/A
Capacity Market is 24/7</v>
      </c>
      <c r="C14" s="4" t="str">
        <f t="shared" ca="1" si="1"/>
        <v>Explicit Yes</v>
      </c>
      <c r="D14" s="4" t="str">
        <f t="shared" ca="1" si="1"/>
        <v>Explicit Yes</v>
      </c>
      <c r="E14" s="4" t="str">
        <f t="shared" ca="1" si="1"/>
        <v>Explicit Yes</v>
      </c>
      <c r="F14" s="4" t="str">
        <f t="shared" ref="F14:G29" ca="1" si="2">OFFSET($B$8,COLUMN(F14)-COLUMN($B$8),(ROW(F14)-ROW($B$8)),1,1)</f>
        <v>No Data</v>
      </c>
      <c r="G14" s="4" t="str">
        <f t="shared" ca="1" si="2"/>
        <v>N/A
Slow reserve is currently under development</v>
      </c>
      <c r="H14" s="4" t="s">
        <v>136</v>
      </c>
      <c r="I14" t="s">
        <v>43</v>
      </c>
      <c r="J14" t="s">
        <v>43</v>
      </c>
      <c r="K14" t="s">
        <v>43</v>
      </c>
      <c r="L14" t="s">
        <v>43</v>
      </c>
      <c r="M14" s="4" t="s">
        <v>138</v>
      </c>
      <c r="N14" t="s">
        <v>43</v>
      </c>
      <c r="O14" s="4" t="s">
        <v>169</v>
      </c>
      <c r="P14" s="4" t="s">
        <v>43</v>
      </c>
      <c r="Q14" s="4" t="s">
        <v>43</v>
      </c>
      <c r="R14" s="4" t="s">
        <v>173</v>
      </c>
      <c r="S14" s="4" t="s">
        <v>43</v>
      </c>
      <c r="T14" s="4" t="s">
        <v>43</v>
      </c>
      <c r="U14" s="4" t="s">
        <v>43</v>
      </c>
      <c r="V14" s="4" t="s">
        <v>43</v>
      </c>
      <c r="W14" s="4" t="s">
        <v>43</v>
      </c>
    </row>
    <row r="15" spans="1:23" ht="64.150000000000006" customHeight="1" x14ac:dyDescent="0.45">
      <c r="A15" s="1" t="str">
        <f>'Co-delivery data'!A15</f>
        <v>Dynamic Containment (DC)</v>
      </c>
      <c r="B15" s="4" t="str">
        <f t="shared" ca="1" si="0"/>
        <v>N/A
Capacity Market is 24/7</v>
      </c>
      <c r="C15" s="4" t="str">
        <f t="shared" ref="C15:E29" ca="1" si="3">OFFSET($B$8,COLUMN(C15)-COLUMN($B$8),(ROW(C15)-ROW($B$8)),1,1)</f>
        <v>Explicit Yes</v>
      </c>
      <c r="D15" s="4" t="str">
        <f t="shared" ca="1" si="3"/>
        <v>Explicit Yes</v>
      </c>
      <c r="E15" s="4" t="str">
        <f t="shared" ca="1" si="3"/>
        <v>Explicit Yes</v>
      </c>
      <c r="F15" s="4" t="str">
        <f t="shared" ca="1" si="2"/>
        <v>No Data</v>
      </c>
      <c r="G15" s="4" t="str">
        <f t="shared" ca="1" si="2"/>
        <v>N/A
Slow reserve is currently under development</v>
      </c>
      <c r="H15" s="4" t="str">
        <f t="shared" ref="H15:H29" ca="1" si="4">OFFSET($B$8,COLUMN(H15)-COLUMN($B$8),(ROW(H15)-ROW($B$8)),1,1)</f>
        <v>Explicit Yes</v>
      </c>
      <c r="I15" s="4" t="s">
        <v>136</v>
      </c>
      <c r="J15" t="s">
        <v>43</v>
      </c>
      <c r="K15" t="s">
        <v>43</v>
      </c>
      <c r="L15" t="s">
        <v>43</v>
      </c>
      <c r="M15" s="4" t="s">
        <v>138</v>
      </c>
      <c r="N15" t="s">
        <v>43</v>
      </c>
      <c r="O15" s="4" t="s">
        <v>169</v>
      </c>
      <c r="P15" s="4" t="s">
        <v>43</v>
      </c>
      <c r="Q15" s="4" t="s">
        <v>43</v>
      </c>
      <c r="R15" s="4" t="s">
        <v>173</v>
      </c>
      <c r="S15" s="4" t="s">
        <v>43</v>
      </c>
      <c r="T15" s="4" t="s">
        <v>43</v>
      </c>
      <c r="U15" s="4" t="s">
        <v>43</v>
      </c>
      <c r="V15" s="4" t="s">
        <v>43</v>
      </c>
      <c r="W15" s="4" t="s">
        <v>43</v>
      </c>
    </row>
    <row r="16" spans="1:23" ht="64.150000000000006" customHeight="1" x14ac:dyDescent="0.45">
      <c r="A16" s="1" t="str">
        <f>'Co-delivery data'!A16</f>
        <v>Dynamic Moderation (DM)</v>
      </c>
      <c r="B16" s="4" t="str">
        <f t="shared" ca="1" si="0"/>
        <v>N/A
Capacity Market is 24/7</v>
      </c>
      <c r="C16" s="4" t="str">
        <f t="shared" ca="1" si="3"/>
        <v>Explicit Yes</v>
      </c>
      <c r="D16" s="4" t="str">
        <f t="shared" ca="1" si="3"/>
        <v>Explicit Yes</v>
      </c>
      <c r="E16" s="4" t="str">
        <f t="shared" ca="1" si="3"/>
        <v>Explicit Yes</v>
      </c>
      <c r="F16" s="4" t="str">
        <f t="shared" ca="1" si="2"/>
        <v>No Data</v>
      </c>
      <c r="G16" s="4" t="str">
        <f t="shared" ca="1" si="2"/>
        <v>N/A
Slow reserve is currently under development</v>
      </c>
      <c r="H16" s="4" t="str">
        <f t="shared" ca="1" si="4"/>
        <v>Explicit Yes</v>
      </c>
      <c r="I16" s="4" t="str">
        <f t="shared" ref="I16:I29" ca="1" si="5">OFFSET($B$8,COLUMN(I16)-COLUMN($B$8),(ROW(I16)-ROW($B$8)),1,1)</f>
        <v>Explicit Yes</v>
      </c>
      <c r="J16" s="4" t="s">
        <v>136</v>
      </c>
      <c r="K16" t="s">
        <v>43</v>
      </c>
      <c r="L16" t="s">
        <v>43</v>
      </c>
      <c r="M16" s="4" t="s">
        <v>138</v>
      </c>
      <c r="N16" t="s">
        <v>43</v>
      </c>
      <c r="O16" s="4" t="s">
        <v>169</v>
      </c>
      <c r="P16" s="4" t="s">
        <v>43</v>
      </c>
      <c r="Q16" s="4" t="s">
        <v>43</v>
      </c>
      <c r="R16" s="4" t="s">
        <v>173</v>
      </c>
      <c r="S16" s="4" t="s">
        <v>43</v>
      </c>
      <c r="T16" s="4" t="s">
        <v>43</v>
      </c>
      <c r="U16" s="4" t="s">
        <v>43</v>
      </c>
      <c r="V16" s="4" t="s">
        <v>43</v>
      </c>
      <c r="W16" s="4" t="s">
        <v>43</v>
      </c>
    </row>
    <row r="17" spans="1:23" ht="64.150000000000006" customHeight="1" x14ac:dyDescent="0.45">
      <c r="A17" s="1" t="str">
        <f>'Co-delivery data'!A17</f>
        <v>Dynamic Regulation (DR)</v>
      </c>
      <c r="B17" s="4" t="str">
        <f t="shared" ca="1" si="0"/>
        <v>N/A
Capacity Market is 24/7</v>
      </c>
      <c r="C17" s="4" t="str">
        <f t="shared" ca="1" si="3"/>
        <v>Explicit Yes</v>
      </c>
      <c r="D17" s="4" t="str">
        <f t="shared" ca="1" si="3"/>
        <v>Explicit Yes</v>
      </c>
      <c r="E17" s="4" t="str">
        <f t="shared" ca="1" si="3"/>
        <v>Explicit Yes</v>
      </c>
      <c r="F17" s="4" t="str">
        <f t="shared" ca="1" si="2"/>
        <v>No Data</v>
      </c>
      <c r="G17" s="4" t="str">
        <f t="shared" ca="1" si="2"/>
        <v>N/A
Slow reserve is currently under development</v>
      </c>
      <c r="H17" s="4" t="str">
        <f t="shared" ca="1" si="4"/>
        <v>Explicit Yes</v>
      </c>
      <c r="I17" s="4" t="str">
        <f t="shared" ca="1" si="5"/>
        <v>Explicit Yes</v>
      </c>
      <c r="J17" s="4" t="str">
        <f t="shared" ref="J17:J29" ca="1" si="6">OFFSET($B$8,COLUMN(J17)-COLUMN($B$8),(ROW(J17)-ROW($B$8)),1,1)</f>
        <v>Explicit Yes</v>
      </c>
      <c r="K17" s="4" t="s">
        <v>136</v>
      </c>
      <c r="L17" t="s">
        <v>43</v>
      </c>
      <c r="M17" s="4" t="s">
        <v>138</v>
      </c>
      <c r="N17" t="s">
        <v>43</v>
      </c>
      <c r="O17" s="4" t="s">
        <v>169</v>
      </c>
      <c r="P17" s="4" t="s">
        <v>43</v>
      </c>
      <c r="Q17" s="4" t="s">
        <v>43</v>
      </c>
      <c r="R17" s="4" t="s">
        <v>173</v>
      </c>
      <c r="S17" s="4" t="s">
        <v>43</v>
      </c>
      <c r="T17" s="4" t="s">
        <v>43</v>
      </c>
      <c r="U17" s="4" t="s">
        <v>43</v>
      </c>
      <c r="V17" s="4" t="s">
        <v>43</v>
      </c>
      <c r="W17" s="4" t="s">
        <v>43</v>
      </c>
    </row>
    <row r="18" spans="1:23" ht="64.150000000000006" customHeight="1" x14ac:dyDescent="0.45">
      <c r="A18" s="1" t="str">
        <f>'Co-delivery data'!A18</f>
        <v>Static Firm Frequency Response (SFFR)</v>
      </c>
      <c r="B18" s="4" t="str">
        <f t="shared" ca="1" si="0"/>
        <v>N/A
Capacity Market is 24/7</v>
      </c>
      <c r="C18" s="4" t="str">
        <f t="shared" ca="1" si="3"/>
        <v>Explicit Yes</v>
      </c>
      <c r="D18" s="4" t="str">
        <f t="shared" ca="1" si="3"/>
        <v>Explicit Yes</v>
      </c>
      <c r="E18" s="4" t="str">
        <f t="shared" ca="1" si="3"/>
        <v>Explicit Yes</v>
      </c>
      <c r="F18" s="4" t="str">
        <f t="shared" ca="1" si="2"/>
        <v>No Data</v>
      </c>
      <c r="G18" s="4" t="str">
        <f t="shared" ca="1" si="2"/>
        <v>N/A
Slow reserve is currently under development</v>
      </c>
      <c r="H18" s="4" t="str">
        <f t="shared" ca="1" si="4"/>
        <v>Explicit Yes</v>
      </c>
      <c r="I18" s="4" t="str">
        <f t="shared" ca="1" si="5"/>
        <v>Explicit Yes</v>
      </c>
      <c r="J18" s="4" t="str">
        <f t="shared" ca="1" si="6"/>
        <v>Explicit Yes</v>
      </c>
      <c r="K18" s="4" t="str">
        <f t="shared" ref="K18:K29" ca="1" si="7">OFFSET($B$8,COLUMN(K18)-COLUMN($B$8),(ROW(K18)-ROW($B$8)),1,1)</f>
        <v>Explicit Yes</v>
      </c>
      <c r="L18" s="4" t="s">
        <v>136</v>
      </c>
      <c r="M18" s="4" t="s">
        <v>138</v>
      </c>
      <c r="N18" t="s">
        <v>43</v>
      </c>
      <c r="O18" s="4" t="s">
        <v>169</v>
      </c>
      <c r="P18" s="4" t="s">
        <v>43</v>
      </c>
      <c r="Q18" s="4" t="s">
        <v>43</v>
      </c>
      <c r="R18" s="4" t="s">
        <v>173</v>
      </c>
      <c r="S18" s="4" t="s">
        <v>43</v>
      </c>
      <c r="T18" s="4" t="s">
        <v>43</v>
      </c>
      <c r="U18" s="4" t="s">
        <v>43</v>
      </c>
      <c r="V18" s="4" t="s">
        <v>43</v>
      </c>
      <c r="W18" s="4" t="s">
        <v>43</v>
      </c>
    </row>
    <row r="19" spans="1:23" ht="64.150000000000006" customHeight="1" x14ac:dyDescent="0.45">
      <c r="A19" s="1" t="str">
        <f>'Co-delivery data'!A19</f>
        <v>MW Dispatch (MWD)</v>
      </c>
      <c r="B19" s="4" t="str">
        <f t="shared" ca="1" si="0"/>
        <v>N/A
Capacity Market is 24/7</v>
      </c>
      <c r="C19" s="4" t="str">
        <f t="shared" ca="1" si="3"/>
        <v>No Data</v>
      </c>
      <c r="D19" s="4" t="str">
        <f t="shared" ca="1" si="3"/>
        <v>No Data</v>
      </c>
      <c r="E19" s="4" t="str">
        <f t="shared" ca="1" si="3"/>
        <v>No Data</v>
      </c>
      <c r="F19" s="4" t="str">
        <f t="shared" ca="1" si="2"/>
        <v>No Data</v>
      </c>
      <c r="G19" s="4" t="str">
        <f t="shared" ca="1" si="2"/>
        <v>N/A
Slow reserve is currently under development</v>
      </c>
      <c r="H19" s="4" t="str">
        <f t="shared" ca="1" si="4"/>
        <v>No Data</v>
      </c>
      <c r="I19" s="4" t="str">
        <f t="shared" ca="1" si="5"/>
        <v>No Data</v>
      </c>
      <c r="J19" s="4" t="str">
        <f t="shared" ca="1" si="6"/>
        <v>No Data</v>
      </c>
      <c r="K19" s="4" t="str">
        <f t="shared" ca="1" si="7"/>
        <v>No Data</v>
      </c>
      <c r="L19" s="4" t="str">
        <f t="shared" ref="L19:L26" ca="1" si="8">OFFSET($B$8,COLUMN(L19)-COLUMN($B$8),(ROW(L19)-ROW($B$8)),1,1)</f>
        <v>No Data</v>
      </c>
      <c r="M19" s="4" t="s">
        <v>136</v>
      </c>
      <c r="N19" s="4" t="s">
        <v>138</v>
      </c>
      <c r="O19" s="4" t="s">
        <v>138</v>
      </c>
      <c r="P19" s="4" t="s">
        <v>174</v>
      </c>
      <c r="Q19" s="4" t="s">
        <v>174</v>
      </c>
      <c r="R19" s="4" t="s">
        <v>175</v>
      </c>
      <c r="S19" s="4" t="s">
        <v>175</v>
      </c>
      <c r="T19" s="4" t="s">
        <v>174</v>
      </c>
      <c r="U19" s="4" t="s">
        <v>174</v>
      </c>
      <c r="V19" s="4" t="s">
        <v>174</v>
      </c>
      <c r="W19" s="4" t="s">
        <v>174</v>
      </c>
    </row>
    <row r="20" spans="1:23" ht="64.150000000000006" customHeight="1" x14ac:dyDescent="0.45">
      <c r="A20" s="1" t="str">
        <f>'Co-delivery data'!A20</f>
        <v>Local Constraint Market (LCM)</v>
      </c>
      <c r="B20" s="4" t="str">
        <f t="shared" ca="1" si="0"/>
        <v>N/A
Capacity Market is 24/7</v>
      </c>
      <c r="C20" s="4" t="str">
        <f t="shared" ca="1" si="3"/>
        <v>Explicit Yes</v>
      </c>
      <c r="D20" s="4" t="str">
        <f t="shared" ca="1" si="3"/>
        <v>Explicit No
LCM participants cannot be a BM unit or be active in the BM.</v>
      </c>
      <c r="E20" s="4" t="str">
        <f t="shared" ca="1" si="3"/>
        <v>Explicit No
LCM participants cannot be a BM unit or be active in the BM, and you must be a BM unit to provide BR. Therefore, revenues from BR and LCM cannot be stacked.</v>
      </c>
      <c r="F20" s="4" t="str">
        <f t="shared" ca="1" si="2"/>
        <v>Explicit No
LCM participants cannot be a BM unit or be active in the BM, and you must be a BM unit to provide BR. Therefore, revenues from BR and LCM cannot be stacked.</v>
      </c>
      <c r="G20" s="4" t="str">
        <f t="shared" ca="1" si="2"/>
        <v>N/A
Slow reserve is currently under development</v>
      </c>
      <c r="H20" s="4" t="str">
        <f t="shared" ca="1" si="4"/>
        <v>Explicit Yes</v>
      </c>
      <c r="I20" s="4" t="str">
        <f t="shared" ca="1" si="5"/>
        <v>Explicit Yes</v>
      </c>
      <c r="J20" s="4" t="str">
        <f t="shared" ca="1" si="6"/>
        <v>Explicit Yes</v>
      </c>
      <c r="K20" s="4" t="str">
        <f t="shared" ca="1" si="7"/>
        <v>Explicit Yes</v>
      </c>
      <c r="L20" s="4" t="str">
        <f t="shared" ca="1" si="8"/>
        <v>Explicit Yes</v>
      </c>
      <c r="M20" s="4" t="str">
        <f t="shared" ref="M20:M26" ca="1" si="9">OFFSET($B$8,COLUMN(M20)-COLUMN($B$8),(ROW(M20)-ROW($B$8)),1,1)</f>
        <v>No Data</v>
      </c>
      <c r="N20" s="4" t="s">
        <v>136</v>
      </c>
      <c r="O20" t="s">
        <v>49</v>
      </c>
      <c r="P20" s="4" t="s">
        <v>43</v>
      </c>
      <c r="Q20" s="4" t="s">
        <v>43</v>
      </c>
      <c r="R20" s="4" t="s">
        <v>173</v>
      </c>
      <c r="S20" s="4" t="s">
        <v>43</v>
      </c>
      <c r="T20" s="4" t="s">
        <v>43</v>
      </c>
      <c r="U20" s="4" t="s">
        <v>43</v>
      </c>
      <c r="V20" s="4" t="s">
        <v>43</v>
      </c>
      <c r="W20" s="4" t="s">
        <v>43</v>
      </c>
    </row>
    <row r="21" spans="1:23" ht="64.150000000000006" customHeight="1" x14ac:dyDescent="0.45">
      <c r="A21" s="1" t="str">
        <f>'Co-delivery data'!A21</f>
        <v>Demand Flexibility Service (DFS)</v>
      </c>
      <c r="B21" s="4" t="str">
        <f t="shared" ca="1" si="0"/>
        <v>N/A
Capacity Market is 24/7</v>
      </c>
      <c r="C21" s="4" t="str">
        <f t="shared" ca="1" si="3"/>
        <v>Explicit Yes</v>
      </c>
      <c r="D21" s="4" t="str">
        <f t="shared" ca="1" si="3"/>
        <v xml:space="preserve">Explicit No
DFS cannot be stacked with ESO core services such as the BM, Response and Reserve. </v>
      </c>
      <c r="E21" s="4" t="str">
        <f t="shared" ca="1" si="3"/>
        <v xml:space="preserve">Explicit No
DFS cannot be stacked with ESO core services such as the BM, Response and Reserve. </v>
      </c>
      <c r="F21" s="4" t="str">
        <f t="shared" ca="1" si="2"/>
        <v xml:space="preserve">Explicit No
DFS cannot be stacked with ESO core services such as the BM, Response and Reserve. </v>
      </c>
      <c r="G21" s="4" t="str">
        <f t="shared" ca="1" si="2"/>
        <v>N/A
Slow reserve is currently under development</v>
      </c>
      <c r="H21" s="4" t="str">
        <f t="shared" ca="1" si="4"/>
        <v xml:space="preserve">Explicit No
DFS cannot be stacked with ESO core services such as the BM, Response and Reserve. </v>
      </c>
      <c r="I21" s="4" t="str">
        <f t="shared" ca="1" si="5"/>
        <v xml:space="preserve">Explicit No
DFS cannot be stacked with ESO core services such as the BM, Response and Reserve. </v>
      </c>
      <c r="J21" s="4" t="str">
        <f t="shared" ca="1" si="6"/>
        <v xml:space="preserve">Explicit No
DFS cannot be stacked with ESO core services such as the BM, Response and Reserve. </v>
      </c>
      <c r="K21" s="4" t="str">
        <f t="shared" ca="1" si="7"/>
        <v xml:space="preserve">Explicit No
DFS cannot be stacked with ESO core services such as the BM, Response and Reserve. </v>
      </c>
      <c r="L21" s="4" t="str">
        <f t="shared" ca="1" si="8"/>
        <v xml:space="preserve">Explicit No
DFS cannot be stacked with ESO core services such as the BM, Response and Reserve. </v>
      </c>
      <c r="M21" s="4" t="str">
        <f t="shared" ca="1" si="9"/>
        <v>No Data</v>
      </c>
      <c r="N21" s="4" t="str">
        <f ca="1">OFFSET($B$8,COLUMN(N21)-COLUMN($B$8),(ROW(N21)-ROW($B$8)),1,1)</f>
        <v>Explicit No</v>
      </c>
      <c r="O21" s="4" t="s">
        <v>136</v>
      </c>
      <c r="P21" s="4" t="s">
        <v>176</v>
      </c>
      <c r="Q21" s="4" t="s">
        <v>177</v>
      </c>
      <c r="R21" s="4" t="s">
        <v>178</v>
      </c>
      <c r="S21" s="4" t="s">
        <v>179</v>
      </c>
      <c r="T21" s="4" t="s">
        <v>180</v>
      </c>
      <c r="U21" s="4" t="s">
        <v>181</v>
      </c>
      <c r="V21" s="4" t="s">
        <v>182</v>
      </c>
      <c r="W21" s="4" t="s">
        <v>183</v>
      </c>
    </row>
    <row r="22" spans="1:23" ht="64.150000000000006" customHeight="1" x14ac:dyDescent="0.45">
      <c r="A22" s="1" t="str">
        <f>'Co-delivery data'!A22</f>
        <v>Peak load reduction (PR)</v>
      </c>
      <c r="B22" s="4" t="str">
        <f t="shared" ca="1" si="0"/>
        <v>N/A
Capacity Market is 24/7</v>
      </c>
      <c r="C22" s="4" t="str">
        <f t="shared" ca="1" si="3"/>
        <v>Explicit Yes</v>
      </c>
      <c r="D22" s="4" t="str">
        <f t="shared" ca="1" si="3"/>
        <v>Explicit Yes</v>
      </c>
      <c r="E22" s="4" t="str">
        <f t="shared" ca="1" si="3"/>
        <v>Explicit Yes</v>
      </c>
      <c r="F22" s="4" t="str">
        <f t="shared" ca="1" si="2"/>
        <v>Explicit Yes</v>
      </c>
      <c r="G22" s="4" t="str">
        <f t="shared" ca="1" si="2"/>
        <v>N/A
Slow reserve is currently under development</v>
      </c>
      <c r="H22" s="4" t="str">
        <f t="shared" ca="1" si="4"/>
        <v>Explicit Yes</v>
      </c>
      <c r="I22" s="4" t="str">
        <f t="shared" ca="1" si="5"/>
        <v>Explicit Yes</v>
      </c>
      <c r="J22" s="4" t="str">
        <f t="shared" ca="1" si="6"/>
        <v>Explicit Yes</v>
      </c>
      <c r="K22" s="4" t="str">
        <f t="shared" ca="1" si="7"/>
        <v>Explicit Yes</v>
      </c>
      <c r="L22" s="4" t="str">
        <f t="shared" ca="1" si="8"/>
        <v>Explicit Yes</v>
      </c>
      <c r="M22" s="4" t="str">
        <f t="shared" ca="1" si="9"/>
        <v>Explicit Yes
DNOs are able to remove assets from MWD dispatch, if they are already providing a DNO service.</v>
      </c>
      <c r="N22" s="4" t="str">
        <f ca="1">OFFSET($B$8,COLUMN(N22)-COLUMN($B$8),(ROW(N22)-ROW($B$8)),1,1)</f>
        <v>Explicit Yes</v>
      </c>
      <c r="O22" s="4" t="str">
        <f ca="1">OFFSET($B$8,COLUMN(O22)-COLUMN($B$8),(ROW(O22)-ROW($B$8)),1,1)</f>
        <v>Explicit Yes
According to the current design for DFS 3.0. Assets will be able to revenue stack with DNO services for winter 24/25</v>
      </c>
      <c r="P22" s="4" t="s">
        <v>136</v>
      </c>
      <c r="Q22" s="4" t="s">
        <v>184</v>
      </c>
      <c r="R22" s="4" t="s">
        <v>184</v>
      </c>
      <c r="S22" s="4" t="s">
        <v>184</v>
      </c>
      <c r="T22" s="4" t="s">
        <v>184</v>
      </c>
      <c r="U22" s="4" t="s">
        <v>184</v>
      </c>
      <c r="V22" s="4" t="s">
        <v>184</v>
      </c>
      <c r="W22" s="4" t="s">
        <v>184</v>
      </c>
    </row>
    <row r="23" spans="1:23" ht="64.150000000000006" customHeight="1" x14ac:dyDescent="0.45">
      <c r="A23" s="1" t="str">
        <f>'Co-delivery data'!A23</f>
        <v>Scheduled Utilisation (SU)</v>
      </c>
      <c r="B23" s="4" t="str">
        <f t="shared" ca="1" si="0"/>
        <v>N/A
Capacity Market is 24/7</v>
      </c>
      <c r="C23" s="4" t="str">
        <f t="shared" ca="1" si="3"/>
        <v>Explicit Yes</v>
      </c>
      <c r="D23" s="4" t="str">
        <f t="shared" ca="1" si="3"/>
        <v>Explicit Yes</v>
      </c>
      <c r="E23" s="4" t="str">
        <f t="shared" ca="1" si="3"/>
        <v>Explicit Yes</v>
      </c>
      <c r="F23" s="4" t="str">
        <f t="shared" ca="1" si="2"/>
        <v>Explicit Yes</v>
      </c>
      <c r="G23" s="4" t="str">
        <f t="shared" ca="1" si="2"/>
        <v>N/A
Slow reserve is currently under development</v>
      </c>
      <c r="H23" s="4" t="str">
        <f t="shared" ca="1" si="4"/>
        <v>Explicit Yes</v>
      </c>
      <c r="I23" s="4" t="str">
        <f t="shared" ca="1" si="5"/>
        <v>Explicit Yes</v>
      </c>
      <c r="J23" s="4" t="str">
        <f t="shared" ca="1" si="6"/>
        <v>Explicit Yes</v>
      </c>
      <c r="K23" s="4" t="str">
        <f t="shared" ca="1" si="7"/>
        <v>Explicit Yes</v>
      </c>
      <c r="L23" s="4" t="str">
        <f t="shared" ca="1" si="8"/>
        <v>Explicit Yes</v>
      </c>
      <c r="M23" s="4" t="str">
        <f t="shared" ca="1" si="9"/>
        <v>Explicit Yes
DNOs are able to remove assets from MWD dispatch, if they are already providing a DNO service.</v>
      </c>
      <c r="N23" s="4" t="str">
        <f ca="1">OFFSET($B$8,COLUMN(N23)-COLUMN($B$8),(ROW(N23)-ROW($B$8)),1,1)</f>
        <v>Explicit Yes</v>
      </c>
      <c r="O23" s="4" t="str">
        <f ca="1">OFFSET($B$8,COLUMN(O23)-COLUMN($B$8),(ROW(O23)-ROW($B$8)),1,1)</f>
        <v>Explicit Yes
According to the current design for DFS 3.0. Assets will be able to revenue stack with DNO services for winter 24/26</v>
      </c>
      <c r="P23" s="4" t="str">
        <f ca="1">OFFSET($B$8,COLUMN(P23)-COLUMN($B$8),(ROW(P23)-ROW($B$8)),1,1)</f>
        <v xml:space="preserve">Explicit Yes </v>
      </c>
      <c r="Q23" s="4" t="s">
        <v>136</v>
      </c>
      <c r="R23" s="4" t="s">
        <v>184</v>
      </c>
      <c r="S23" s="4" t="s">
        <v>184</v>
      </c>
      <c r="T23" s="4" t="s">
        <v>184</v>
      </c>
      <c r="U23" s="4" t="s">
        <v>184</v>
      </c>
      <c r="V23" s="4" t="s">
        <v>184</v>
      </c>
      <c r="W23" s="4" t="s">
        <v>184</v>
      </c>
    </row>
    <row r="24" spans="1:23" ht="64.150000000000006" customHeight="1" x14ac:dyDescent="0.45">
      <c r="A24" s="1" t="str">
        <f>'Co-delivery data'!A24</f>
        <v>Operational Utilisation (OU) (2 &amp; 15 mins)</v>
      </c>
      <c r="B24" s="4" t="str">
        <f t="shared" ca="1" si="0"/>
        <v>N/A
Capacity Market is 24/7</v>
      </c>
      <c r="C24" s="4" t="str">
        <f t="shared" ca="1" si="3"/>
        <v>Implicit Yes
Potentailly possible, however, no pre-agreed availability creates challenges in trading wholesale markets.</v>
      </c>
      <c r="D24" s="4" t="str">
        <f t="shared" ca="1" si="3"/>
        <v>Implicit No
Close to real time actions with no availability may lead to overlapping dispatches.</v>
      </c>
      <c r="E24" s="4" t="str">
        <f t="shared" ca="1" si="3"/>
        <v xml:space="preserve">Implicit No
Real time dispatch could create risks if flexibility service providers don't know when they will be used. </v>
      </c>
      <c r="F24" s="4" t="str">
        <f t="shared" ca="1" si="2"/>
        <v xml:space="preserve">Implicit No
Real time dispatch could create risks if flexibility service providers don't know when they will be used. </v>
      </c>
      <c r="G24" s="4" t="str">
        <f t="shared" ca="1" si="2"/>
        <v>N/A
Slow reserve is currently under development</v>
      </c>
      <c r="H24" s="4" t="str">
        <f t="shared" ca="1" si="4"/>
        <v xml:space="preserve">Implicit No
Real time dispatch could create risks if flexibility service providers don't know when they will be used. </v>
      </c>
      <c r="I24" s="4" t="str">
        <f t="shared" ca="1" si="5"/>
        <v xml:space="preserve">Implicit No
Real time dispatch could create risks if flexibility service providers don't know when they will be used. </v>
      </c>
      <c r="J24" s="4" t="str">
        <f t="shared" ca="1" si="6"/>
        <v xml:space="preserve">Implicit No
Real time dispatch could create risks if flexibility service providers don't know when they will be used. </v>
      </c>
      <c r="K24" s="4" t="str">
        <f t="shared" ca="1" si="7"/>
        <v xml:space="preserve">Implicit No
Real time dispatch could create risks if flexibility service providers don't know when they will be used. </v>
      </c>
      <c r="L24" s="4" t="str">
        <f t="shared" ca="1" si="8"/>
        <v xml:space="preserve">Implicit No
Real time dispatch could create risks if flexibility service providers don't know when they will be used. </v>
      </c>
      <c r="M24" s="4" t="str">
        <f t="shared" ca="1" si="9"/>
        <v>Implicit No
Jumping may not be viable for real time MW dispatch due to Primacy rules excluding the 'Restore' product.</v>
      </c>
      <c r="N24" s="4" t="str">
        <f ca="1">OFFSET($B$8,COLUMN(N24)-COLUMN($B$8),(ROW(N24)-ROW($B$8)),1,1)</f>
        <v xml:space="preserve">Implicit No
Real time dispatch could create risks if flexibility service providers don't know when they will be used. </v>
      </c>
      <c r="O24" s="4" t="str">
        <f ca="1">OFFSET($B$8,COLUMN(O24)-COLUMN($B$8),(ROW(O24)-ROW($B$8)),1,1)</f>
        <v>Explicit Yes
According to the current design for DFS 3.0. Assets will be able to revenue stack with DNO services for winter 24/27</v>
      </c>
      <c r="P24" s="4" t="str">
        <f ca="1">OFFSET($B$8,COLUMN(P24)-COLUMN($B$8),(ROW(P24)-ROW($B$8)),1,1)</f>
        <v xml:space="preserve">Explicit Yes </v>
      </c>
      <c r="Q24" s="4" t="str">
        <f ca="1">OFFSET($B$8,COLUMN(Q24)-COLUMN($B$8),(ROW(Q24)-ROW($B$8)),1,1)</f>
        <v xml:space="preserve">Explicit Yes </v>
      </c>
      <c r="R24" s="4" t="s">
        <v>136</v>
      </c>
      <c r="S24" s="4" t="s">
        <v>185</v>
      </c>
      <c r="T24" s="4" t="s">
        <v>184</v>
      </c>
      <c r="U24" s="4" t="s">
        <v>184</v>
      </c>
      <c r="V24" s="4" t="s">
        <v>184</v>
      </c>
      <c r="W24" s="4" t="s">
        <v>184</v>
      </c>
    </row>
    <row r="25" spans="1:23" ht="64.150000000000006" customHeight="1" x14ac:dyDescent="0.45">
      <c r="A25" s="1" t="str">
        <f>'Co-delivery data'!A25</f>
        <v>Operational Utilisation (OU) (week ahead)</v>
      </c>
      <c r="B25" s="4" t="str">
        <f t="shared" ca="1" si="0"/>
        <v>N/A
Capacity Market is 24/7</v>
      </c>
      <c r="C25" s="4" t="str">
        <f t="shared" ca="1" si="3"/>
        <v>Explicit Yes</v>
      </c>
      <c r="D25" s="4" t="str">
        <f t="shared" ca="1" si="3"/>
        <v>Explicit Yes
Week-ahead dispatch allows providers to plan their BM participation around their OU commitment.</v>
      </c>
      <c r="E25" s="4" t="str">
        <f t="shared" ca="1" si="3"/>
        <v>Explicit Yes</v>
      </c>
      <c r="F25" s="4" t="str">
        <f t="shared" ca="1" si="2"/>
        <v>Explicit Yes</v>
      </c>
      <c r="G25" s="4" t="str">
        <f t="shared" ca="1" si="2"/>
        <v>N/A
Slow reserve is currently under development</v>
      </c>
      <c r="H25" s="4" t="str">
        <f t="shared" ca="1" si="4"/>
        <v>Explicit Yes</v>
      </c>
      <c r="I25" s="4" t="str">
        <f t="shared" ca="1" si="5"/>
        <v>Explicit Yes</v>
      </c>
      <c r="J25" s="4" t="str">
        <f t="shared" ca="1" si="6"/>
        <v>Explicit Yes</v>
      </c>
      <c r="K25" s="4" t="str">
        <f t="shared" ca="1" si="7"/>
        <v>Explicit Yes</v>
      </c>
      <c r="L25" s="4" t="str">
        <f t="shared" ca="1" si="8"/>
        <v>Explicit Yes</v>
      </c>
      <c r="M25" s="4" t="str">
        <f t="shared" ca="1" si="9"/>
        <v>Implicit No
Jumping may not be viable for real time MW dispatch due to Primacy rules excluding the 'Restore' product.</v>
      </c>
      <c r="N25" s="4" t="str">
        <f ca="1">OFFSET($B$8,COLUMN(N25)-COLUMN($B$8),(ROW(N25)-ROW($B$8)),1,1)</f>
        <v>Explicit Yes</v>
      </c>
      <c r="O25" s="4" t="str">
        <f ca="1">OFFSET($B$8,COLUMN(O25)-COLUMN($B$8),(ROW(O25)-ROW($B$8)),1,1)</f>
        <v>Explicit Yes
According to the current design for DFS 3.0. Assets will be able to revenue stack with DNO services for winter 24/28</v>
      </c>
      <c r="P25" s="4" t="str">
        <f ca="1">OFFSET($B$8,COLUMN(P25)-COLUMN($B$8),(ROW(P25)-ROW($B$8)),1,1)</f>
        <v xml:space="preserve">Explicit Yes </v>
      </c>
      <c r="Q25" s="4" t="str">
        <f ca="1">OFFSET($B$8,COLUMN(Q25)-COLUMN($B$8),(ROW(Q25)-ROW($B$8)),1,1)</f>
        <v xml:space="preserve">Explicit Yes </v>
      </c>
      <c r="R25" s="4" t="str">
        <f ca="1">OFFSET($B$8,COLUMN(R25)-COLUMN($B$8),(ROW(R25)-ROW($B$8)),1,1)</f>
        <v xml:space="preserve">N/A
DNO services are locational and only one version of this service will run in an area. </v>
      </c>
      <c r="S25" s="4" t="s">
        <v>136</v>
      </c>
      <c r="T25" s="4" t="s">
        <v>184</v>
      </c>
      <c r="U25" s="4" t="s">
        <v>184</v>
      </c>
      <c r="V25" s="4" t="s">
        <v>184</v>
      </c>
      <c r="W25" s="4" t="s">
        <v>184</v>
      </c>
    </row>
    <row r="26" spans="1:23" ht="64.150000000000006" customHeight="1" x14ac:dyDescent="0.45">
      <c r="A26" s="1" t="str">
        <f>'Co-delivery data'!A26</f>
        <v>Scheduled Availability + Operational Utilisation (SA+OU) (2 mins)</v>
      </c>
      <c r="B26" s="4" t="str">
        <f t="shared" ca="1" si="0"/>
        <v>N/A
Capacity Market is 24/7</v>
      </c>
      <c r="C26" s="4" t="str">
        <f t="shared" ca="1" si="3"/>
        <v>Explicit Yes</v>
      </c>
      <c r="D26" s="4" t="str">
        <f t="shared" ca="1" si="3"/>
        <v>Explicit Yes</v>
      </c>
      <c r="E26" s="4" t="str">
        <f t="shared" ca="1" si="3"/>
        <v>Explicit Yes</v>
      </c>
      <c r="F26" s="4" t="str">
        <f t="shared" ca="1" si="2"/>
        <v>Explicit Yes</v>
      </c>
      <c r="G26" s="4" t="str">
        <f t="shared" ca="1" si="2"/>
        <v>N/A
Slow reserve is currently under development</v>
      </c>
      <c r="H26" s="4" t="str">
        <f t="shared" ca="1" si="4"/>
        <v>Explicit Yes</v>
      </c>
      <c r="I26" s="4" t="str">
        <f t="shared" ca="1" si="5"/>
        <v>Explicit Yes</v>
      </c>
      <c r="J26" s="4" t="str">
        <f t="shared" ca="1" si="6"/>
        <v>Explicit Yes</v>
      </c>
      <c r="K26" s="4" t="str">
        <f t="shared" ca="1" si="7"/>
        <v>Explicit Yes</v>
      </c>
      <c r="L26" s="4" t="str">
        <f t="shared" ca="1" si="8"/>
        <v>Explicit Yes</v>
      </c>
      <c r="M26" s="4" t="str">
        <f t="shared" ca="1" si="9"/>
        <v>Explicit Yes
DNOs are able to remove assets from MWD dispatch, if they are already providing a DNO service.</v>
      </c>
      <c r="N26" s="4" t="str">
        <f t="shared" ref="L26:V29" ca="1" si="10">OFFSET($B$8,COLUMN(N26)-COLUMN($B$8),(ROW(N26)-ROW($B$8)),1,1)</f>
        <v>Explicit Yes</v>
      </c>
      <c r="O26" s="4" t="str">
        <f t="shared" ca="1" si="10"/>
        <v>Explicit Yes
According to the current design for DFS 3.0. Assets will be able to revenue stack with DNO services for winter 24/29</v>
      </c>
      <c r="P26" s="4" t="str">
        <f t="shared" ca="1" si="10"/>
        <v xml:space="preserve">Explicit Yes </v>
      </c>
      <c r="Q26" s="4" t="str">
        <f t="shared" ca="1" si="10"/>
        <v xml:space="preserve">Explicit Yes </v>
      </c>
      <c r="R26" s="4" t="str">
        <f t="shared" ca="1" si="10"/>
        <v xml:space="preserve">Explicit Yes </v>
      </c>
      <c r="S26" s="4" t="str">
        <f t="shared" ca="1" si="10"/>
        <v xml:space="preserve">Explicit Yes </v>
      </c>
      <c r="T26" s="4" t="s">
        <v>136</v>
      </c>
      <c r="U26" s="4" t="s">
        <v>184</v>
      </c>
      <c r="V26" s="4" t="s">
        <v>184</v>
      </c>
      <c r="W26" s="4" t="s">
        <v>184</v>
      </c>
    </row>
    <row r="27" spans="1:23" ht="64.150000000000006" customHeight="1" x14ac:dyDescent="0.45">
      <c r="A27" s="1" t="str">
        <f>'Co-delivery data'!A27</f>
        <v>Scheduled Availability + Operational Utilisation (SA+OU) (day-ahead)</v>
      </c>
      <c r="B27" s="4" t="str">
        <f t="shared" ca="1" si="0"/>
        <v>N/A
Capacity Market is 24/7</v>
      </c>
      <c r="C27" s="4" t="str">
        <f t="shared" ca="1" si="3"/>
        <v>Explicit Yes</v>
      </c>
      <c r="D27" s="4" t="str">
        <f t="shared" ca="1" si="3"/>
        <v>Explicit Yes</v>
      </c>
      <c r="E27" s="4" t="str">
        <f t="shared" ca="1" si="3"/>
        <v>Explicit Yes</v>
      </c>
      <c r="F27" s="4" t="str">
        <f t="shared" ca="1" si="2"/>
        <v>Explicit Yes</v>
      </c>
      <c r="G27" s="4" t="str">
        <f t="shared" ca="1" si="2"/>
        <v>N/A
Slow reserve is currently under development</v>
      </c>
      <c r="H27" s="4" t="str">
        <f t="shared" ca="1" si="4"/>
        <v>Explicit Yes</v>
      </c>
      <c r="I27" s="4" t="str">
        <f t="shared" ca="1" si="5"/>
        <v>Explicit Yes</v>
      </c>
      <c r="J27" s="4" t="str">
        <f t="shared" ca="1" si="6"/>
        <v>Explicit Yes</v>
      </c>
      <c r="K27" s="4" t="str">
        <f t="shared" ca="1" si="7"/>
        <v>Explicit Yes</v>
      </c>
      <c r="L27" s="4" t="str">
        <f t="shared" ca="1" si="10"/>
        <v>Explicit Yes</v>
      </c>
      <c r="M27" s="4" t="str">
        <f t="shared" ca="1" si="10"/>
        <v>Explicit Yes
DNOs are able to remove assets from MWD dispatch, if they are already providing a DNO service.</v>
      </c>
      <c r="N27" s="4" t="str">
        <f t="shared" ca="1" si="10"/>
        <v>Explicit Yes</v>
      </c>
      <c r="O27" s="4" t="str">
        <f t="shared" ca="1" si="10"/>
        <v>Explicit Yes
According to the current design for DFS 3.0. Assets will be able to revenue stack with DNO services for winter 24/30</v>
      </c>
      <c r="P27" s="4" t="str">
        <f t="shared" ca="1" si="10"/>
        <v xml:space="preserve">Explicit Yes </v>
      </c>
      <c r="Q27" s="4" t="str">
        <f t="shared" ca="1" si="10"/>
        <v xml:space="preserve">Explicit Yes </v>
      </c>
      <c r="R27" s="4" t="str">
        <f t="shared" ca="1" si="10"/>
        <v xml:space="preserve">Explicit Yes </v>
      </c>
      <c r="S27" s="4" t="str">
        <f t="shared" ca="1" si="10"/>
        <v xml:space="preserve">Explicit Yes </v>
      </c>
      <c r="T27" s="4" t="str">
        <f t="shared" ca="1" si="10"/>
        <v xml:space="preserve">Explicit Yes </v>
      </c>
      <c r="U27" s="4" t="s">
        <v>136</v>
      </c>
      <c r="V27" s="4" t="s">
        <v>184</v>
      </c>
      <c r="W27" s="4" t="s">
        <v>184</v>
      </c>
    </row>
    <row r="28" spans="1:23" ht="64.150000000000006" customHeight="1" x14ac:dyDescent="0.45">
      <c r="A28" s="1" t="str">
        <f>'Co-delivery data'!A28</f>
        <v>Variable Availability + Operational Utilisation (VA+OU) (2 &amp; 15 mins)</v>
      </c>
      <c r="B28" s="4" t="str">
        <f t="shared" ca="1" si="0"/>
        <v>N/A
Capacity Market is 24/7</v>
      </c>
      <c r="C28" s="4" t="str">
        <f t="shared" ca="1" si="3"/>
        <v>Explicit Yes</v>
      </c>
      <c r="D28" s="4" t="str">
        <f t="shared" ca="1" si="3"/>
        <v>Explicit Yes</v>
      </c>
      <c r="E28" s="4" t="str">
        <f t="shared" ca="1" si="3"/>
        <v>Explicit Yes</v>
      </c>
      <c r="F28" s="4" t="str">
        <f t="shared" ca="1" si="2"/>
        <v>Explicit Yes</v>
      </c>
      <c r="G28" s="4" t="str">
        <f t="shared" ca="1" si="2"/>
        <v>N/A
Slow reserve is currently under development</v>
      </c>
      <c r="H28" s="4" t="str">
        <f t="shared" ca="1" si="4"/>
        <v>Explicit Yes</v>
      </c>
      <c r="I28" s="4" t="str">
        <f t="shared" ca="1" si="5"/>
        <v>Explicit Yes</v>
      </c>
      <c r="J28" s="4" t="str">
        <f t="shared" ca="1" si="6"/>
        <v>Explicit Yes</v>
      </c>
      <c r="K28" s="4" t="str">
        <f t="shared" ca="1" si="7"/>
        <v>Explicit Yes</v>
      </c>
      <c r="L28" s="4" t="str">
        <f t="shared" ca="1" si="10"/>
        <v>Explicit Yes</v>
      </c>
      <c r="M28" s="4" t="str">
        <f t="shared" ca="1" si="10"/>
        <v>Explicit Yes
DNOs are able to remove assets from MWD dispatch, if they are already providing a DNO service.</v>
      </c>
      <c r="N28" s="4" t="str">
        <f t="shared" ca="1" si="10"/>
        <v>Explicit Yes</v>
      </c>
      <c r="O28" s="4" t="str">
        <f t="shared" ca="1" si="10"/>
        <v>Explicit Yes
According to the current design for DFS 3.0. Assets will be able to revenue stack with DNO services for winter 24/31</v>
      </c>
      <c r="P28" s="4" t="str">
        <f t="shared" ca="1" si="10"/>
        <v xml:space="preserve">Explicit Yes </v>
      </c>
      <c r="Q28" s="4" t="str">
        <f t="shared" ca="1" si="10"/>
        <v xml:space="preserve">Explicit Yes </v>
      </c>
      <c r="R28" s="4" t="str">
        <f t="shared" ca="1" si="10"/>
        <v xml:space="preserve">Explicit Yes </v>
      </c>
      <c r="S28" s="4" t="str">
        <f t="shared" ca="1" si="10"/>
        <v xml:space="preserve">Explicit Yes </v>
      </c>
      <c r="T28" s="4" t="str">
        <f t="shared" ca="1" si="10"/>
        <v xml:space="preserve">Explicit Yes </v>
      </c>
      <c r="U28" s="4" t="str">
        <f t="shared" ca="1" si="10"/>
        <v xml:space="preserve">Explicit Yes </v>
      </c>
      <c r="V28" s="4" t="s">
        <v>136</v>
      </c>
      <c r="W28" s="4" t="s">
        <v>184</v>
      </c>
    </row>
    <row r="29" spans="1:23" ht="64.150000000000006" customHeight="1" x14ac:dyDescent="0.45">
      <c r="A29" s="1" t="str">
        <f>'Co-delivery data'!A29</f>
        <v>Variable Availability + Operational Utilisation (VA+OU) (DA &amp; WA)</v>
      </c>
      <c r="B29" s="4" t="str">
        <f t="shared" ca="1" si="0"/>
        <v>N/A
Capacity Market is 24/7</v>
      </c>
      <c r="C29" s="4" t="str">
        <f t="shared" ca="1" si="3"/>
        <v>Explicit Yes</v>
      </c>
      <c r="D29" s="4" t="str">
        <f t="shared" ca="1" si="3"/>
        <v>Explicit Yes</v>
      </c>
      <c r="E29" s="4" t="str">
        <f t="shared" ca="1" si="3"/>
        <v>Explicit Yes</v>
      </c>
      <c r="F29" s="4" t="str">
        <f t="shared" ca="1" si="2"/>
        <v>Explicit Yes</v>
      </c>
      <c r="G29" s="4" t="str">
        <f t="shared" ca="1" si="2"/>
        <v>N/A
Slow reserve is currently under development</v>
      </c>
      <c r="H29" s="4" t="str">
        <f t="shared" ca="1" si="4"/>
        <v>Explicit Yes</v>
      </c>
      <c r="I29" s="4" t="str">
        <f t="shared" ca="1" si="5"/>
        <v>Explicit Yes</v>
      </c>
      <c r="J29" s="4" t="str">
        <f t="shared" ca="1" si="6"/>
        <v>Explicit Yes</v>
      </c>
      <c r="K29" s="4" t="str">
        <f t="shared" ca="1" si="7"/>
        <v>Explicit Yes</v>
      </c>
      <c r="L29" s="4" t="str">
        <f t="shared" ca="1" si="10"/>
        <v>Explicit Yes</v>
      </c>
      <c r="M29" s="4" t="str">
        <f t="shared" ca="1" si="10"/>
        <v>Explicit Yes
DNOs are able to remove assets from MWD dispatch, if they are already providing a DNO service.</v>
      </c>
      <c r="N29" s="4" t="str">
        <f t="shared" ca="1" si="10"/>
        <v>Explicit Yes</v>
      </c>
      <c r="O29" s="4" t="str">
        <f t="shared" ca="1" si="10"/>
        <v>Explicit Yes
According to the current design for DFS 3.0. Assets will be able to revenue stack with DNO services for winter 24/32</v>
      </c>
      <c r="P29" s="4" t="str">
        <f t="shared" ca="1" si="10"/>
        <v xml:space="preserve">Explicit Yes </v>
      </c>
      <c r="Q29" s="4" t="str">
        <f t="shared" ca="1" si="10"/>
        <v xml:space="preserve">Explicit Yes </v>
      </c>
      <c r="R29" s="4" t="str">
        <f t="shared" ca="1" si="10"/>
        <v xml:space="preserve">Explicit Yes </v>
      </c>
      <c r="S29" s="4" t="str">
        <f t="shared" ca="1" si="10"/>
        <v xml:space="preserve">Explicit Yes </v>
      </c>
      <c r="T29" s="4" t="str">
        <f t="shared" ca="1" si="10"/>
        <v xml:space="preserve">Explicit Yes </v>
      </c>
      <c r="U29" s="4" t="str">
        <f t="shared" ca="1" si="10"/>
        <v xml:space="preserve">Explicit Yes </v>
      </c>
      <c r="V29" s="4" t="str">
        <f t="shared" ca="1" si="10"/>
        <v xml:space="preserve">Explicit Yes </v>
      </c>
      <c r="W29" s="4" t="s">
        <v>136</v>
      </c>
    </row>
  </sheetData>
  <phoneticPr fontId="7" type="noConversion"/>
  <conditionalFormatting sqref="A8:W29">
    <cfRule type="cellIs" dxfId="3" priority="1" operator="between">
      <formula>1</formula>
      <formula>-1</formula>
    </cfRule>
  </conditionalFormatting>
  <conditionalFormatting sqref="B7:W7">
    <cfRule type="cellIs" dxfId="2" priority="4" operator="between">
      <formula>1</formula>
      <formula>-1</formula>
    </cfRule>
  </conditionalFormatting>
  <conditionalFormatting sqref="B8:W29">
    <cfRule type="containsText" dxfId="1" priority="3" operator="containsText" text="No Data">
      <formula>NOT(ISERROR(SEARCH("No Data",B8)))</formula>
    </cfRule>
  </conditionalFormatting>
  <conditionalFormatting sqref="B8:W33">
    <cfRule type="containsText" dxfId="0" priority="2" operator="containsText" text="N/A">
      <formula>NOT(ISERROR(SEARCH("N/A",B8)))</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A750CC9500E2458AFA8FF75414C8A8" ma:contentTypeVersion="29" ma:contentTypeDescription="Create a new document." ma:contentTypeScope="" ma:versionID="9d434672b30a0368c94e48badf61c4ea">
  <xsd:schema xmlns:xsd="http://www.w3.org/2001/XMLSchema" xmlns:xs="http://www.w3.org/2001/XMLSchema" xmlns:p="http://schemas.microsoft.com/office/2006/metadata/properties" xmlns:ns2="3be024eb-b506-4eaa-aeea-d42b57fe5c94" xmlns:ns3="21c7c041-fed6-4b73-b327-535edc588a20" targetNamespace="http://schemas.microsoft.com/office/2006/metadata/properties" ma:root="true" ma:fieldsID="438dd662ebe8538540dcde7ce200e397" ns2:_="" ns3:_="">
    <xsd:import namespace="3be024eb-b506-4eaa-aeea-d42b57fe5c94"/>
    <xsd:import namespace="21c7c041-fed6-4b73-b327-535edc588a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024eb-b506-4eaa-aeea-d42b57fe5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67db64c-bf56-4c9f-89db-b6c5b68a790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c7c041-fed6-4b73-b327-535edc588a2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4a9c0c-498a-4b52-85d9-8bb3c4b1e874}" ma:internalName="TaxCatchAll" ma:showField="CatchAllData" ma:web="21c7c041-fed6-4b73-b327-535edc588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1c7c041-fed6-4b73-b327-535edc588a20" xsi:nil="true"/>
    <lcf76f155ced4ddcb4097134ff3c332f xmlns="3be024eb-b506-4eaa-aeea-d42b57fe5c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D709AB-1D08-4E7D-AC84-50D1D08169BB}">
  <ds:schemaRefs>
    <ds:schemaRef ds:uri="http://schemas.microsoft.com/sharepoint/v3/contenttype/forms"/>
  </ds:schemaRefs>
</ds:datastoreItem>
</file>

<file path=customXml/itemProps2.xml><?xml version="1.0" encoding="utf-8"?>
<ds:datastoreItem xmlns:ds="http://schemas.openxmlformats.org/officeDocument/2006/customXml" ds:itemID="{1519BAF3-311F-4E72-A10F-CE1F8D0E6B07}"/>
</file>

<file path=customXml/itemProps3.xml><?xml version="1.0" encoding="utf-8"?>
<ds:datastoreItem xmlns:ds="http://schemas.openxmlformats.org/officeDocument/2006/customXml" ds:itemID="{9491A559-D6A9-4CD4-9F95-5294B0824047}">
  <ds:schemaRefs>
    <ds:schemaRef ds:uri="http://purl.org/dc/dcmitype/"/>
    <ds:schemaRef ds:uri="9664df86-7807-401d-b5dc-49bc78826fff"/>
    <ds:schemaRef ds:uri="http://purl.org/dc/elements/1.1/"/>
    <ds:schemaRef ds:uri="http://www.w3.org/XML/1998/namespace"/>
    <ds:schemaRef ds:uri="49190463-9e73-4c47-aac0-14e245ef8ba0"/>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Interactive page</vt:lpstr>
      <vt:lpstr>Summary page</vt:lpstr>
      <vt:lpstr>Revenue Stacking Definitions</vt:lpstr>
      <vt:lpstr>Exclusions</vt:lpstr>
      <vt:lpstr>Version history</vt:lpstr>
      <vt:lpstr>Co-delivery data</vt:lpstr>
      <vt:lpstr>Splitting data</vt:lpstr>
      <vt:lpstr>Jumping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Seward (ESO)</dc:creator>
  <cp:keywords/>
  <dc:description/>
  <cp:lastModifiedBy>George, Paul</cp:lastModifiedBy>
  <cp:revision/>
  <dcterms:created xsi:type="dcterms:W3CDTF">2024-07-25T15:44:50Z</dcterms:created>
  <dcterms:modified xsi:type="dcterms:W3CDTF">2025-10-17T09:32:51Z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0x01010076A750CC9500E2458AFA8FF75414C8A8</vt:lpwstr>
  </property>
</Properties>
</file>