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fileSharing readOnlyRecommended="1" userName="McFarlane, Phil" algorithmName="SHA-512" hashValue="gQ1FwDJS6xV0bvk/ZGmDdnSpi+W6TFoa2u+Al10rNE3HLFv/X/YRDlNcL3lAEMWSBJ3mN5fZD6QQhh5rtapY/Q==" saltValue="/p/FP0RPlVWHs+o7fKUSDw==" spinCount="100000"/>
  <workbookPr codeName="ThisWorkbook"/>
  <mc:AlternateContent xmlns:mc="http://schemas.openxmlformats.org/markup-compatibility/2006">
    <mc:Choice Requires="x15">
      <x15ac:absPath xmlns:x15ac="http://schemas.microsoft.com/office/spreadsheetml/2010/11/ac" url="H:\Asset Management\Asset Planning\ClimateChange\AdaptationReporting\Fourth_Round\Submission\"/>
    </mc:Choice>
  </mc:AlternateContent>
  <xr:revisionPtr revIDLastSave="0" documentId="14_{8EE04A8E-5D21-4A8E-A37B-53D8381014D1}" xr6:coauthVersionLast="47" xr6:coauthVersionMax="47" xr10:uidLastSave="{00000000-0000-0000-0000-000000000000}"/>
  <bookViews>
    <workbookView xWindow="28680" yWindow="-120" windowWidth="29040" windowHeight="15840" activeTab="1" xr2:uid="{00000000-000D-0000-FFFF-FFFF00000000}"/>
  </bookViews>
  <sheets>
    <sheet name="Guidance and Definitions" sheetId="26" r:id="rId1"/>
    <sheet name="Risk Matrix" sheetId="27" r:id="rId2"/>
    <sheet name="Electricity System" sheetId="1" r:id="rId3"/>
    <sheet name="ENWL" sheetId="28" state="hidden" r:id="rId4"/>
    <sheet name="NGED" sheetId="10" state="hidden" r:id="rId5"/>
    <sheet name="NPg" sheetId="11" state="hidden" r:id="rId6"/>
    <sheet name="SSEN" sheetId="12" state="hidden" r:id="rId7"/>
    <sheet name="UKPN" sheetId="24" state="hidden" r:id="rId8"/>
    <sheet name="SSEN-T" sheetId="32" state="hidden" r:id="rId9"/>
    <sheet name="SPEN" sheetId="35" state="hidden" r:id="rId10"/>
    <sheet name="Gas System" sheetId="22" r:id="rId11"/>
    <sheet name="NGN" sheetId="19" state="hidden" r:id="rId12"/>
    <sheet name="WWU" sheetId="29" state="hidden" r:id="rId13"/>
    <sheet name="SGN" sheetId="33" state="hidden" r:id="rId14"/>
    <sheet name="Cadent" sheetId="31" state="hidden" r:id="rId15"/>
    <sheet name="Management Risk" sheetId="23" r:id="rId16"/>
    <sheet name="NGN MR" sheetId="21" state="hidden" r:id="rId17"/>
    <sheet name="WWU MR" sheetId="30" state="hidden" r:id="rId18"/>
    <sheet name="SGN MR" sheetId="34" state="hidden" r:id="rId19"/>
    <sheet name="Risk Confidence" sheetId="25" state="hidden" r:id="rId2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1" l="1"/>
  <c r="I18" i="1"/>
  <c r="I19" i="1"/>
  <c r="I17" i="1"/>
  <c r="G18" i="1"/>
  <c r="G19" i="1"/>
  <c r="F18" i="1"/>
  <c r="F19" i="1"/>
  <c r="G17" i="1"/>
  <c r="F17" i="1"/>
  <c r="F13" i="1"/>
  <c r="G13" i="1"/>
  <c r="F14" i="1"/>
  <c r="G14" i="1"/>
  <c r="F15" i="1"/>
  <c r="G15" i="1"/>
  <c r="G12" i="1"/>
  <c r="F12" i="1"/>
  <c r="F3" i="1"/>
  <c r="I13" i="1"/>
  <c r="I14" i="1"/>
  <c r="I15" i="1"/>
  <c r="I12" i="1"/>
  <c r="I4" i="1"/>
  <c r="I5" i="1"/>
  <c r="I6" i="1"/>
  <c r="I7" i="1"/>
  <c r="I8" i="1"/>
  <c r="I9" i="1"/>
  <c r="I10" i="1"/>
  <c r="G4" i="1"/>
  <c r="G5" i="1"/>
  <c r="G6" i="1"/>
  <c r="G7" i="1"/>
  <c r="G8" i="1"/>
  <c r="G9" i="1"/>
  <c r="G10" i="1"/>
  <c r="G3" i="1"/>
  <c r="F4" i="1"/>
  <c r="F5" i="1"/>
  <c r="F6" i="1"/>
  <c r="F7" i="1"/>
  <c r="F8" i="1"/>
  <c r="F9" i="1"/>
  <c r="F10" i="1"/>
  <c r="J19" i="22"/>
  <c r="J12" i="22"/>
  <c r="J20" i="22"/>
  <c r="J18" i="22"/>
  <c r="J16" i="22"/>
  <c r="J15" i="22"/>
  <c r="J8" i="22"/>
  <c r="J9" i="22"/>
  <c r="J10" i="22"/>
  <c r="J11" i="22"/>
  <c r="J13" i="22"/>
  <c r="J7" i="22"/>
  <c r="J4" i="22"/>
  <c r="J5" i="22"/>
  <c r="J3" i="22"/>
  <c r="E18" i="25"/>
  <c r="I4" i="23"/>
  <c r="I5" i="23"/>
  <c r="I6" i="23"/>
  <c r="I7" i="23"/>
  <c r="I8" i="23"/>
  <c r="I9" i="23"/>
  <c r="I3" i="23"/>
  <c r="G4" i="23"/>
  <c r="G5" i="23"/>
  <c r="G6" i="23"/>
  <c r="G7" i="23"/>
  <c r="G8" i="23"/>
  <c r="G9" i="23"/>
  <c r="G3" i="23"/>
  <c r="F4" i="23"/>
  <c r="F5" i="23"/>
  <c r="F6" i="23"/>
  <c r="F7" i="23"/>
  <c r="F8" i="23"/>
  <c r="F9" i="23"/>
  <c r="F3" i="23"/>
  <c r="F3" i="22"/>
  <c r="I19" i="22"/>
  <c r="I12" i="22"/>
  <c r="I20" i="22"/>
  <c r="I18" i="22"/>
  <c r="I16" i="22"/>
  <c r="I15" i="22"/>
  <c r="I8" i="22"/>
  <c r="I9" i="22"/>
  <c r="I10" i="22"/>
  <c r="I11" i="22"/>
  <c r="I13" i="22"/>
  <c r="I7" i="22"/>
  <c r="I4" i="22"/>
  <c r="I5" i="22"/>
  <c r="I3" i="22"/>
  <c r="G19" i="22"/>
  <c r="G12" i="22"/>
  <c r="G20" i="22"/>
  <c r="G18" i="22"/>
  <c r="G16" i="22"/>
  <c r="G15" i="22"/>
  <c r="G13" i="22"/>
  <c r="G8" i="22"/>
  <c r="G9" i="22"/>
  <c r="G10" i="22"/>
  <c r="G11" i="22"/>
  <c r="G7" i="22"/>
  <c r="G4" i="22"/>
  <c r="G5" i="22"/>
  <c r="G3" i="22"/>
  <c r="F19" i="22"/>
  <c r="F12" i="22"/>
  <c r="F20" i="22"/>
  <c r="F18" i="22"/>
  <c r="F16" i="22"/>
  <c r="F15" i="22"/>
  <c r="F8" i="22"/>
  <c r="F9" i="22"/>
  <c r="F10" i="22"/>
  <c r="F11" i="22"/>
  <c r="F13" i="22"/>
  <c r="F7" i="22"/>
  <c r="F4" i="22"/>
  <c r="F5" i="22"/>
  <c r="H19" i="22"/>
  <c r="H12" i="22"/>
  <c r="H20" i="22"/>
  <c r="H18" i="22"/>
  <c r="H16" i="22"/>
  <c r="H15" i="22"/>
  <c r="H8" i="22"/>
  <c r="H9" i="22"/>
  <c r="H10" i="22"/>
  <c r="H11" i="22"/>
  <c r="H13" i="22"/>
  <c r="H7" i="22"/>
  <c r="F30" i="25"/>
  <c r="F31" i="25"/>
  <c r="F32" i="25"/>
  <c r="F29" i="25"/>
  <c r="F19" i="25"/>
  <c r="F20" i="25"/>
  <c r="F21" i="25"/>
  <c r="F22" i="25"/>
  <c r="F23" i="25"/>
  <c r="F24" i="25"/>
  <c r="F25" i="25"/>
  <c r="F26" i="25"/>
  <c r="F27" i="25"/>
  <c r="F28" i="25"/>
  <c r="F18" i="25"/>
  <c r="E30" i="25"/>
  <c r="E31" i="25"/>
  <c r="E32" i="25"/>
  <c r="E19" i="25"/>
  <c r="E20" i="25"/>
  <c r="E21" i="25"/>
  <c r="E22" i="25"/>
  <c r="E23" i="25"/>
  <c r="E24" i="25"/>
  <c r="E25" i="25"/>
  <c r="E26" i="25"/>
  <c r="E27" i="25"/>
  <c r="E28" i="25"/>
  <c r="E29" i="25"/>
  <c r="J14" i="25"/>
  <c r="J15" i="25"/>
  <c r="J2" i="25"/>
  <c r="J3" i="25"/>
  <c r="J4" i="25"/>
  <c r="J5" i="25"/>
  <c r="J6" i="25"/>
  <c r="J7" i="25"/>
  <c r="J8" i="25"/>
  <c r="J9" i="25"/>
  <c r="J10" i="25"/>
  <c r="J11" i="25"/>
  <c r="J12" i="25"/>
  <c r="J13" i="25"/>
  <c r="J1" i="25"/>
  <c r="E1" i="25"/>
  <c r="E14" i="25"/>
  <c r="E15" i="25"/>
  <c r="E13" i="25"/>
  <c r="E2" i="25"/>
  <c r="E3" i="25"/>
  <c r="E4" i="25"/>
  <c r="E5" i="25"/>
  <c r="E6" i="25"/>
  <c r="E7" i="25"/>
  <c r="E8" i="25"/>
  <c r="E9" i="25"/>
  <c r="E10" i="25"/>
  <c r="E11" i="25"/>
  <c r="E12" i="25"/>
  <c r="B1" i="25"/>
  <c r="L18" i="25"/>
  <c r="L19" i="25"/>
  <c r="L20" i="25"/>
  <c r="L21" i="25"/>
  <c r="L22" i="25"/>
  <c r="L23" i="25"/>
  <c r="L17" i="25"/>
  <c r="G17" i="25"/>
  <c r="G18" i="25"/>
  <c r="G19" i="25"/>
  <c r="G20" i="25"/>
  <c r="G21" i="25"/>
  <c r="G22" i="25"/>
  <c r="G23" i="25"/>
  <c r="Q13" i="25"/>
  <c r="Q14" i="25"/>
  <c r="Q15" i="25"/>
  <c r="Q2" i="25"/>
  <c r="Q3" i="25"/>
  <c r="Q4" i="25"/>
  <c r="Q5" i="25"/>
  <c r="Q6" i="25"/>
  <c r="Q7" i="25"/>
  <c r="Q8" i="25"/>
  <c r="Q9" i="25"/>
  <c r="Q10" i="25"/>
  <c r="Q11" i="25"/>
  <c r="Q12" i="25"/>
  <c r="Q1" i="25"/>
  <c r="L13" i="25"/>
  <c r="L14" i="25"/>
  <c r="L15" i="25"/>
  <c r="L2" i="25"/>
  <c r="L3" i="25"/>
  <c r="L4" i="25"/>
  <c r="L5" i="25"/>
  <c r="L6" i="25"/>
  <c r="L7" i="25"/>
  <c r="L8" i="25"/>
  <c r="L9" i="25"/>
  <c r="L10" i="25"/>
  <c r="L11" i="25"/>
  <c r="L12" i="25"/>
  <c r="L1" i="25"/>
  <c r="H5" i="22" l="1"/>
  <c r="H4" i="22"/>
  <c r="C1" i="25"/>
  <c r="B18" i="25" s="1" a="1"/>
  <c r="B18" i="25" s="1"/>
  <c r="I2" i="25"/>
  <c r="I3" i="25"/>
  <c r="I4" i="25"/>
  <c r="I5" i="25"/>
  <c r="I6" i="25"/>
  <c r="I7" i="25"/>
  <c r="I8" i="25"/>
  <c r="I9" i="25"/>
  <c r="I10" i="25"/>
  <c r="I11" i="25"/>
  <c r="I12" i="25"/>
  <c r="I13" i="25"/>
  <c r="I14" i="25"/>
  <c r="I15" i="25"/>
  <c r="I1" i="25"/>
  <c r="D2" i="25"/>
  <c r="D3" i="25"/>
  <c r="D4" i="25"/>
  <c r="D5" i="25"/>
  <c r="D6" i="25"/>
  <c r="D7" i="25"/>
  <c r="D8" i="25"/>
  <c r="D9" i="25"/>
  <c r="D10" i="25"/>
  <c r="D11" i="25"/>
  <c r="D12" i="25"/>
  <c r="D13" i="25"/>
  <c r="D14" i="25"/>
  <c r="D15" i="25"/>
  <c r="D1" i="25"/>
  <c r="H2" i="25"/>
  <c r="H3" i="25"/>
  <c r="H4" i="25"/>
  <c r="H5" i="25"/>
  <c r="H6" i="25"/>
  <c r="H7" i="25"/>
  <c r="H8" i="25"/>
  <c r="H9" i="25"/>
  <c r="H10" i="25"/>
  <c r="H11" i="25"/>
  <c r="H12" i="25"/>
  <c r="H13" i="25"/>
  <c r="H14" i="25"/>
  <c r="H15" i="25"/>
  <c r="H1" i="25"/>
  <c r="C2" i="25"/>
  <c r="C3" i="25"/>
  <c r="C4" i="25"/>
  <c r="C5" i="25"/>
  <c r="C6" i="25"/>
  <c r="C7" i="25"/>
  <c r="C8" i="25"/>
  <c r="C9" i="25"/>
  <c r="C10" i="25"/>
  <c r="C11" i="25"/>
  <c r="C12" i="25"/>
  <c r="C13" i="25"/>
  <c r="C14" i="25"/>
  <c r="C15" i="25"/>
  <c r="G2" i="25"/>
  <c r="G3" i="25"/>
  <c r="G4" i="25"/>
  <c r="C21" i="25" s="1" a="1"/>
  <c r="C21" i="25" s="1"/>
  <c r="G5" i="25"/>
  <c r="G6" i="25"/>
  <c r="C23" i="25" s="1" a="1"/>
  <c r="C23" i="25" s="1"/>
  <c r="J8" i="1" s="1"/>
  <c r="G7" i="25"/>
  <c r="C24" i="25" s="1" a="1"/>
  <c r="C24" i="25" s="1"/>
  <c r="G8" i="25"/>
  <c r="C25" i="25" s="1" a="1"/>
  <c r="C25" i="25" s="1"/>
  <c r="G9" i="25"/>
  <c r="G10" i="25"/>
  <c r="C27" i="25" s="1" a="1"/>
  <c r="C27" i="25" s="1"/>
  <c r="G11" i="25"/>
  <c r="G12" i="25"/>
  <c r="G13" i="25"/>
  <c r="G14" i="25"/>
  <c r="C31" i="25" s="1" a="1"/>
  <c r="C31" i="25" s="1"/>
  <c r="G15" i="25"/>
  <c r="C32" i="25" s="1" a="1"/>
  <c r="C32" i="25" s="1"/>
  <c r="G1" i="25"/>
  <c r="C18" i="25" s="1" a="1"/>
  <c r="C18" i="25" s="1"/>
  <c r="B2" i="25"/>
  <c r="B3" i="25"/>
  <c r="B20" i="25" s="1" a="1"/>
  <c r="B20" i="25" s="1"/>
  <c r="B4" i="25"/>
  <c r="B5" i="25"/>
  <c r="B22" i="25" s="1" a="1"/>
  <c r="B22" i="25" s="1"/>
  <c r="B6" i="25"/>
  <c r="B7" i="25"/>
  <c r="B24" i="25" s="1" a="1"/>
  <c r="B24" i="25" s="1"/>
  <c r="B8" i="25"/>
  <c r="B25" i="25" s="1" a="1"/>
  <c r="B25" i="25" s="1"/>
  <c r="B9" i="25"/>
  <c r="B26" i="25" s="1" a="1"/>
  <c r="B26" i="25" s="1"/>
  <c r="B10" i="25"/>
  <c r="B11" i="25"/>
  <c r="B28" i="25" s="1" a="1"/>
  <c r="B28" i="25" s="1"/>
  <c r="B12" i="25"/>
  <c r="B13" i="25"/>
  <c r="B30" i="25" s="1" a="1"/>
  <c r="B30" i="25" s="1"/>
  <c r="B14" i="25"/>
  <c r="B15" i="25"/>
  <c r="B32" i="25" s="1" a="1"/>
  <c r="B32" i="25" s="1"/>
  <c r="B23" i="25" l="1" a="1"/>
  <c r="B23" i="25" s="1"/>
  <c r="C30" i="25" a="1"/>
  <c r="C30" i="25" s="1"/>
  <c r="J17" i="1" s="1"/>
  <c r="C22" i="25" a="1"/>
  <c r="C22" i="25" s="1"/>
  <c r="J7" i="1" s="1"/>
  <c r="C29" i="25" a="1"/>
  <c r="C29" i="25" s="1"/>
  <c r="J15" i="1" s="1"/>
  <c r="B31" i="25" a="1"/>
  <c r="B31" i="25" s="1"/>
  <c r="B29" i="25" a="1"/>
  <c r="B29" i="25" s="1"/>
  <c r="H15" i="1" s="1"/>
  <c r="B21" i="25" a="1"/>
  <c r="B21" i="25" s="1"/>
  <c r="H6" i="1" s="1"/>
  <c r="C28" i="25" a="1"/>
  <c r="C28" i="25" s="1"/>
  <c r="J14" i="1" s="1"/>
  <c r="C20" i="25" a="1"/>
  <c r="C20" i="25" s="1"/>
  <c r="J10" i="1"/>
  <c r="C19" i="25" a="1"/>
  <c r="C19" i="25" s="1"/>
  <c r="J9" i="1"/>
  <c r="B27" i="25" a="1"/>
  <c r="B27" i="25" s="1"/>
  <c r="B19" i="25" a="1"/>
  <c r="B19" i="25" s="1"/>
  <c r="C26" i="25" a="1"/>
  <c r="C26" i="25" s="1"/>
  <c r="J12" i="1" s="1"/>
  <c r="H3" i="22"/>
  <c r="H7" i="1"/>
  <c r="H14" i="1"/>
  <c r="H18" i="1"/>
  <c r="J13" i="1"/>
  <c r="J4" i="1"/>
  <c r="J6" i="1"/>
  <c r="J19" i="1"/>
  <c r="J18" i="1"/>
  <c r="J5" i="1"/>
  <c r="H4" i="1"/>
  <c r="J3" i="1"/>
  <c r="H5" i="1"/>
  <c r="H19" i="1"/>
  <c r="H3" i="1"/>
  <c r="H13" i="1" l="1"/>
  <c r="H8" i="1"/>
  <c r="H9" i="1"/>
  <c r="H17" i="1"/>
  <c r="H12" i="1"/>
  <c r="H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<sst xmlns="http://schemas.openxmlformats.org/spreadsheetml/2006/main" count="1577" uniqueCount="445">
  <si>
    <t>Impact (Electricity)</t>
  </si>
  <si>
    <t>Rating</t>
  </si>
  <si>
    <t xml:space="preserve">Definition </t>
  </si>
  <si>
    <t>Extreme</t>
  </si>
  <si>
    <t>Regional area affected with people off supply for a month or more OR asset de-rating exceeds ability to reinforce network leading to rota disconnections on peak demand.</t>
  </si>
  <si>
    <t>Significant</t>
  </si>
  <si>
    <t>County or city area affected with people off supply for a week or more OR asset de-rating requires a significant re-prioritisation of network reinforcement and deferment of new connection activities.</t>
  </si>
  <si>
    <t>Moderate</t>
  </si>
  <si>
    <t>Large town or conurbation off supply for up to a week OR significant increase in cost of network strengthening.</t>
  </si>
  <si>
    <t xml:space="preserve">Minor </t>
  </si>
  <si>
    <t>Small town off supply for a 24-hour period OR significant increase in cost of network maintenance requirements.</t>
  </si>
  <si>
    <t>Limited</t>
  </si>
  <si>
    <t>Limited impact - can be managed within “business as usual” processes.</t>
  </si>
  <si>
    <t>Likelihood (Electricity)</t>
  </si>
  <si>
    <t>Horizons: 2025, 2050, 2080</t>
  </si>
  <si>
    <t xml:space="preserve">Impact </t>
  </si>
  <si>
    <t>Minor</t>
  </si>
  <si>
    <t>Almost certain</t>
  </si>
  <si>
    <t>The risk in the process of materialising and may already be under active management as an event.</t>
  </si>
  <si>
    <t>Likelihood</t>
  </si>
  <si>
    <t>Almost Certain</t>
  </si>
  <si>
    <t>5 / moderate</t>
  </si>
  <si>
    <t>10 / major</t>
  </si>
  <si>
    <t>15 / major</t>
  </si>
  <si>
    <t>20 / severe</t>
  </si>
  <si>
    <t>25 / severe</t>
  </si>
  <si>
    <t>Likely</t>
  </si>
  <si>
    <t xml:space="preserve">Past events have not been fully resolved, effective mitigations not yet identified, control weakness are known and are being managed. </t>
  </si>
  <si>
    <t>4 / moderate</t>
  </si>
  <si>
    <t>8 / moderate</t>
  </si>
  <si>
    <t>12 / major</t>
  </si>
  <si>
    <t>16 / major</t>
  </si>
  <si>
    <t>Possible</t>
  </si>
  <si>
    <t>Past events satisfactorily resolved, mitigations are in place or are on track to be in place, control improvements are under active management.</t>
  </si>
  <si>
    <t>3 / minor</t>
  </si>
  <si>
    <t>6 / moderate</t>
  </si>
  <si>
    <t>9 / moderate</t>
  </si>
  <si>
    <t>Unlikely</t>
  </si>
  <si>
    <t>Events are rare, required mitigations in place, controls are effective.</t>
  </si>
  <si>
    <t>2 / minor</t>
  </si>
  <si>
    <t>Very Unlikely</t>
  </si>
  <si>
    <t>No known event or if known extremely rare, extreme industry-wide scenarios.</t>
  </si>
  <si>
    <t>1 / minor</t>
  </si>
  <si>
    <t>Impact (Gas)</t>
  </si>
  <si>
    <t>Please note, the above matrix is the consolidated view of the risks from climate change to the electricity distribution and transmission networks. There may be minor differences between networks arising from their specific function and regional location, and the individual network reports should be referred to for individual network risk scoring and accompanying narrative.</t>
  </si>
  <si>
    <r>
      <t xml:space="preserve">Regional area affected with people off supply or significant asset failure which exceeds ability for network intervention or reinforcement.
</t>
    </r>
    <r>
      <rPr>
        <b/>
        <sz val="11"/>
        <color rgb="FF000000"/>
        <rFont val="Arial"/>
        <family val="2"/>
      </rPr>
      <t>Financial:</t>
    </r>
    <r>
      <rPr>
        <sz val="11"/>
        <color rgb="FF000000"/>
        <rFont val="Arial"/>
        <family val="2"/>
      </rPr>
      <t xml:space="preserve"> Cost dependent on GT/GDN impact (&gt;£50M, typically &gt;£20M).
</t>
    </r>
    <r>
      <rPr>
        <b/>
        <sz val="11"/>
        <color rgb="FF000000"/>
        <rFont val="Arial"/>
        <family val="2"/>
      </rPr>
      <t xml:space="preserve">Safety: </t>
    </r>
    <r>
      <rPr>
        <sz val="11"/>
        <color rgb="FF000000"/>
        <rFont val="Arial"/>
        <family val="2"/>
      </rPr>
      <t xml:space="preserve">Multiple fatality/HSE Enforcement Notice.
</t>
    </r>
    <r>
      <rPr>
        <b/>
        <sz val="11"/>
        <color rgb="FF000000"/>
        <rFont val="Arial"/>
        <family val="2"/>
      </rPr>
      <t xml:space="preserve">Reputation: </t>
    </r>
    <r>
      <rPr>
        <sz val="11"/>
        <color rgb="FF000000"/>
        <rFont val="Arial"/>
        <family val="2"/>
      </rPr>
      <t xml:space="preserve">External impact on international stakeholders, company accused of poor practice or negligence, direct blame to company leading to extensive media coverage, significant business and company value impact, loss of licence.
</t>
    </r>
    <r>
      <rPr>
        <b/>
        <sz val="11"/>
        <color rgb="FF000000"/>
        <rFont val="Arial"/>
        <family val="2"/>
      </rPr>
      <t>Environment:</t>
    </r>
    <r>
      <rPr>
        <sz val="11"/>
        <color rgb="FF000000"/>
        <rFont val="Arial"/>
        <family val="2"/>
      </rPr>
      <t xml:space="preserve"> Reportable incident, serious and lasting environmental damage or loss (&gt;10 years recovery), enforcement action and fine certain.
</t>
    </r>
    <r>
      <rPr>
        <b/>
        <sz val="11"/>
        <color rgb="FF000000"/>
        <rFont val="Arial"/>
        <family val="2"/>
      </rPr>
      <t>Asset/Security of Supply:</t>
    </r>
    <r>
      <rPr>
        <sz val="11"/>
        <color rgb="FF000000"/>
        <rFont val="Arial"/>
        <family val="2"/>
      </rPr>
      <t xml:space="preserve"> Total loss of asset, major conurbation and high customer numbers off supply for lengthy period of time (major conurbation off supply &gt;24 hours), national transmission system disruption.</t>
    </r>
  </si>
  <si>
    <r>
      <t xml:space="preserve">County or city area affected with people off supply or significant asset failure which requires significant network intervention or reinforcement.
</t>
    </r>
    <r>
      <rPr>
        <b/>
        <sz val="11"/>
        <color rgb="FF000000"/>
        <rFont val="Arial"/>
        <family val="2"/>
      </rPr>
      <t xml:space="preserve">Financial: </t>
    </r>
    <r>
      <rPr>
        <sz val="11"/>
        <color rgb="FF000000"/>
        <rFont val="Arial"/>
        <family val="2"/>
      </rPr>
      <t xml:space="preserve">Cost dependent on GT/GDN impact (≤ £50M, typically £10-20M).
</t>
    </r>
    <r>
      <rPr>
        <b/>
        <sz val="11"/>
        <color rgb="FF000000"/>
        <rFont val="Arial"/>
        <family val="2"/>
      </rPr>
      <t xml:space="preserve">Safety: </t>
    </r>
    <r>
      <rPr>
        <sz val="11"/>
        <color rgb="FF000000"/>
        <rFont val="Arial"/>
        <family val="2"/>
      </rPr>
      <t xml:space="preserve">Fatality/Life changing injury/HSE Enforcement Notice.
</t>
    </r>
    <r>
      <rPr>
        <b/>
        <sz val="11"/>
        <color rgb="FF000000"/>
        <rFont val="Arial"/>
        <family val="2"/>
      </rPr>
      <t>Reputation:</t>
    </r>
    <r>
      <rPr>
        <sz val="11"/>
        <color rgb="FF000000"/>
        <rFont val="Arial"/>
        <family val="2"/>
      </rPr>
      <t xml:space="preserve"> External impact on national stakeholders, extensive media coverage, business and company value impact, repeated regulatory intervention, potential loss of licence.
</t>
    </r>
    <r>
      <rPr>
        <b/>
        <sz val="11"/>
        <color rgb="FF000000"/>
        <rFont val="Arial"/>
        <family val="2"/>
      </rPr>
      <t>Environment:</t>
    </r>
    <r>
      <rPr>
        <sz val="11"/>
        <color rgb="FF000000"/>
        <rFont val="Arial"/>
        <family val="2"/>
      </rPr>
      <t xml:space="preserve"> Reportable incident, significant environmental damage or loss (5-10 year recovery), enforcement action expected.
</t>
    </r>
    <r>
      <rPr>
        <b/>
        <sz val="11"/>
        <color rgb="FF000000"/>
        <rFont val="Arial"/>
        <family val="2"/>
      </rPr>
      <t>Asset/Security of Supply:</t>
    </r>
    <r>
      <rPr>
        <sz val="11"/>
        <color rgb="FF000000"/>
        <rFont val="Arial"/>
        <family val="2"/>
      </rPr>
      <t xml:space="preserve"> Significant asset damage or failure, geographical area off supply, major outage on distribution networks.</t>
    </r>
  </si>
  <si>
    <r>
      <t xml:space="preserve">Significant increase in costs of response and network strengthening:
</t>
    </r>
    <r>
      <rPr>
        <b/>
        <sz val="11"/>
        <color rgb="FF000000"/>
        <rFont val="Arial"/>
        <family val="2"/>
      </rPr>
      <t xml:space="preserve">Financial: </t>
    </r>
    <r>
      <rPr>
        <sz val="11"/>
        <color rgb="FF000000"/>
        <rFont val="Arial"/>
        <family val="2"/>
      </rPr>
      <t xml:space="preserve">Cost dependent on GT/GDN impact (≤ £30M, typically £1-10M).
</t>
    </r>
    <r>
      <rPr>
        <b/>
        <sz val="11"/>
        <color rgb="FF000000"/>
        <rFont val="Arial"/>
        <family val="2"/>
      </rPr>
      <t>Safety:</t>
    </r>
    <r>
      <rPr>
        <sz val="11"/>
        <color rgb="FF000000"/>
        <rFont val="Arial"/>
        <family val="2"/>
      </rPr>
      <t xml:space="preserve"> Major injury e.g. RIDDOR reportable.
</t>
    </r>
    <r>
      <rPr>
        <b/>
        <sz val="11"/>
        <color rgb="FF000000"/>
        <rFont val="Arial"/>
        <family val="2"/>
      </rPr>
      <t>Reputation:</t>
    </r>
    <r>
      <rPr>
        <sz val="11"/>
        <color rgb="FF000000"/>
        <rFont val="Arial"/>
        <family val="2"/>
      </rPr>
      <t xml:space="preserve"> External impact on stakeholders, adverse media coverage, negative customer impact, regulatory intervention, minor company value impact.
</t>
    </r>
    <r>
      <rPr>
        <b/>
        <sz val="11"/>
        <color rgb="FF000000"/>
        <rFont val="Arial"/>
        <family val="2"/>
      </rPr>
      <t>Environment:</t>
    </r>
    <r>
      <rPr>
        <sz val="11"/>
        <color rgb="FF000000"/>
        <rFont val="Arial"/>
        <family val="2"/>
      </rPr>
      <t xml:space="preserve"> Reportable environmental incident resulting from breach of consent or permit, medium damage and loss to environment (up to 5 years recovery), potential enforcement action/letter of concern.
</t>
    </r>
    <r>
      <rPr>
        <b/>
        <sz val="11"/>
        <color rgb="FF000000"/>
        <rFont val="Arial"/>
        <family val="2"/>
      </rPr>
      <t>Asset/Security of Supply:</t>
    </r>
    <r>
      <rPr>
        <sz val="11"/>
        <color rgb="FF000000"/>
        <rFont val="Arial"/>
        <family val="2"/>
      </rPr>
      <t xml:space="preserve"> Asset damage of failure, significant numbers of tariff customers off supply for considerable time.</t>
    </r>
  </si>
  <si>
    <r>
      <t xml:space="preserve">Cost of network maintenance requirements and impact on business now of concern.
</t>
    </r>
    <r>
      <rPr>
        <b/>
        <sz val="11"/>
        <color rgb="FF000000"/>
        <rFont val="Arial"/>
        <family val="2"/>
      </rPr>
      <t xml:space="preserve">Financial: </t>
    </r>
    <r>
      <rPr>
        <sz val="11"/>
        <color rgb="FF000000"/>
        <rFont val="Arial"/>
        <family val="2"/>
      </rPr>
      <t xml:space="preserve">Cost dependent on GT/GDN impact (≤ £10M, typically £500K - £1M).
</t>
    </r>
    <r>
      <rPr>
        <b/>
        <sz val="11"/>
        <color rgb="FF000000"/>
        <rFont val="Arial"/>
        <family val="2"/>
      </rPr>
      <t xml:space="preserve">Safety: </t>
    </r>
    <r>
      <rPr>
        <sz val="11"/>
        <color rgb="FF000000"/>
        <rFont val="Arial"/>
        <family val="2"/>
      </rPr>
      <t xml:space="preserve">Lost time injury/HSE Letter of Concern.
</t>
    </r>
    <r>
      <rPr>
        <b/>
        <sz val="11"/>
        <color rgb="FF000000"/>
        <rFont val="Arial"/>
        <family val="2"/>
      </rPr>
      <t xml:space="preserve">Reputation: </t>
    </r>
    <r>
      <rPr>
        <sz val="11"/>
        <color rgb="FF000000"/>
        <rFont val="Arial"/>
        <family val="2"/>
      </rPr>
      <t xml:space="preserve">Internal impact within business and stakeholders, industry press and local media interest supported by regulator, some business criticism.
</t>
    </r>
    <r>
      <rPr>
        <b/>
        <sz val="11"/>
        <color rgb="FF000000"/>
        <rFont val="Arial"/>
        <family val="2"/>
      </rPr>
      <t>Environment:</t>
    </r>
    <r>
      <rPr>
        <sz val="11"/>
        <color rgb="FF000000"/>
        <rFont val="Arial"/>
        <family val="2"/>
      </rPr>
      <t xml:space="preserve"> Minor, potentially reportable incident affecting local environment (&lt; one year), quick resolution.
Asset/Security of Supply issues: Minor asset damage or failure leading to localised loss of supply for a short period of time, firm contract customer supply affected.</t>
    </r>
  </si>
  <si>
    <t>Insignificant/Minimal</t>
  </si>
  <si>
    <r>
      <t xml:space="preserve">Limited impact - can be managed within “business as usual” processes.
</t>
    </r>
    <r>
      <rPr>
        <b/>
        <sz val="11"/>
        <color rgb="FF000000"/>
        <rFont val="Arial"/>
        <family val="2"/>
      </rPr>
      <t>Financial:</t>
    </r>
    <r>
      <rPr>
        <sz val="11"/>
        <color rgb="FF000000"/>
        <rFont val="Arial"/>
        <family val="2"/>
      </rPr>
      <t xml:space="preserve"> Cost dependent on GT/GDN impact (≤ £5M, typically &lt; £500K).
</t>
    </r>
    <r>
      <rPr>
        <b/>
        <sz val="11"/>
        <color rgb="FF000000"/>
        <rFont val="Arial"/>
        <family val="2"/>
      </rPr>
      <t>Safety:</t>
    </r>
    <r>
      <rPr>
        <sz val="11"/>
        <color rgb="FF000000"/>
        <rFont val="Arial"/>
        <family val="2"/>
      </rPr>
      <t xml:space="preserve"> Minor injury/medical treatment/near miss/negligible.
</t>
    </r>
    <r>
      <rPr>
        <b/>
        <sz val="11"/>
        <color rgb="FF000000"/>
        <rFont val="Arial"/>
        <family val="2"/>
      </rPr>
      <t xml:space="preserve">Reputation: </t>
    </r>
    <r>
      <rPr>
        <sz val="11"/>
        <color rgb="FF000000"/>
        <rFont val="Arial"/>
        <family val="2"/>
      </rPr>
      <t xml:space="preserve">Internal issue from local event, negligible inconvenience, minimal local media coverage.
</t>
    </r>
    <r>
      <rPr>
        <b/>
        <sz val="11"/>
        <color rgb="FF000000"/>
        <rFont val="Arial"/>
        <family val="2"/>
      </rPr>
      <t>Environment:</t>
    </r>
    <r>
      <rPr>
        <sz val="11"/>
        <color rgb="FF000000"/>
        <rFont val="Arial"/>
        <family val="2"/>
      </rPr>
      <t xml:space="preserve"> Non-reportable incident with negligible environmental impact or damage, immediately resolved.
</t>
    </r>
    <r>
      <rPr>
        <b/>
        <sz val="11"/>
        <color rgb="FF000000"/>
        <rFont val="Arial"/>
        <family val="2"/>
      </rPr>
      <t xml:space="preserve">Asset/Security of Supply: </t>
    </r>
    <r>
      <rPr>
        <sz val="11"/>
        <color rgb="FF000000"/>
        <rFont val="Arial"/>
        <family val="2"/>
      </rPr>
      <t>Limited impact on assets and supplies, limited disruption to interruptible supplies.</t>
    </r>
  </si>
  <si>
    <t>Likelihood (Gas)</t>
  </si>
  <si>
    <r>
      <t xml:space="preserve">The risk is expected to be realised and may already be under active management as an event.  No controls in place to reduce likelihood of risk being realised.
</t>
    </r>
    <r>
      <rPr>
        <b/>
        <sz val="11"/>
        <color rgb="FF000000"/>
        <rFont val="Arial"/>
        <family val="2"/>
      </rPr>
      <t>Guideline:</t>
    </r>
    <r>
      <rPr>
        <sz val="11"/>
        <color rgb="FF000000"/>
        <rFont val="Arial"/>
        <family val="2"/>
      </rPr>
      <t xml:space="preserve"> &gt;90% or at least once a year frequency.</t>
    </r>
  </si>
  <si>
    <r>
      <t xml:space="preserve">More likely and probably will occur, mitigations not fully effective, control weaknesses are known but being managed. 
</t>
    </r>
    <r>
      <rPr>
        <b/>
        <sz val="11"/>
        <color rgb="FF000000"/>
        <rFont val="Arial"/>
        <family val="2"/>
      </rPr>
      <t>Guideline:</t>
    </r>
    <r>
      <rPr>
        <sz val="11"/>
        <color rgb="FF000000"/>
        <rFont val="Arial"/>
        <family val="2"/>
      </rPr>
      <t xml:space="preserve"> 60-90% or 1 in 5 years frequency.</t>
    </r>
  </si>
  <si>
    <r>
      <t xml:space="preserve">Equally likely as unlikely, mitigations are in place, control measures are under active management. 
</t>
    </r>
    <r>
      <rPr>
        <b/>
        <sz val="11"/>
        <color rgb="FF000000"/>
        <rFont val="Arial"/>
        <family val="2"/>
      </rPr>
      <t>Guideline:</t>
    </r>
    <r>
      <rPr>
        <sz val="11"/>
        <color rgb="FF000000"/>
        <rFont val="Arial"/>
        <family val="2"/>
      </rPr>
      <t xml:space="preserve"> 30-60% or 1 in 10 years frequency.</t>
    </r>
  </si>
  <si>
    <r>
      <t xml:space="preserve">Events are rare and unlikely but could occur, required mitigations in place, controls are effective. 
</t>
    </r>
    <r>
      <rPr>
        <b/>
        <sz val="11"/>
        <color rgb="FF000000"/>
        <rFont val="Arial"/>
        <family val="2"/>
      </rPr>
      <t>Guideline:</t>
    </r>
    <r>
      <rPr>
        <sz val="11"/>
        <color rgb="FF000000"/>
        <rFont val="Arial"/>
        <family val="2"/>
      </rPr>
      <t xml:space="preserve"> 10-30% or 1 in 15 years frequency.</t>
    </r>
  </si>
  <si>
    <r>
      <t xml:space="preserve">No known event or extremely rare or remote chance of occurring, controls are fully effective to reduce likelihood of risk being realised. 
</t>
    </r>
    <r>
      <rPr>
        <b/>
        <sz val="11"/>
        <color rgb="FF000000"/>
        <rFont val="Arial"/>
        <family val="2"/>
      </rPr>
      <t>Guideline:</t>
    </r>
    <r>
      <rPr>
        <sz val="11"/>
        <color rgb="FF000000"/>
        <rFont val="Arial"/>
        <family val="2"/>
      </rPr>
      <t xml:space="preserve"> &lt;10% or 1 in 20 years or greater frequency.</t>
    </r>
  </si>
  <si>
    <t>ARP4 Risk Matrix (Electricity)</t>
  </si>
  <si>
    <t>ARP4 Risk Matrix (Gas)</t>
  </si>
  <si>
    <t>Risk Code</t>
  </si>
  <si>
    <t>Risk</t>
  </si>
  <si>
    <t>Description</t>
  </si>
  <si>
    <t>ARP3 Risk Score</t>
  </si>
  <si>
    <t>Mitigation Progress</t>
  </si>
  <si>
    <t>ARP4 Risk Score</t>
  </si>
  <si>
    <t>2050 Risk</t>
  </si>
  <si>
    <t>2050 Confidence Rating</t>
  </si>
  <si>
    <t>2100 Risk</t>
  </si>
  <si>
    <t>2100 Confidence Rating</t>
  </si>
  <si>
    <t>ARP4 Analysis and Considerations</t>
  </si>
  <si>
    <t>Temperature</t>
  </si>
  <si>
    <t>AR1</t>
  </si>
  <si>
    <t>Overhead line conductors affected by temperature rise</t>
  </si>
  <si>
    <t>Despite the thermal expansion of conductors being considered when being designed to account for sag, lines exposed to frequent and prolonged extreme temperatures by UK standards may cause the sag to exceed current overhead line design parameters. This could increase the number of incidents where conductor clearance limits are compromised. Increasing temperatures also impact on the capacity of the conductors. Conductors are designed to operate at their maximum efficiency up to a maximum core temperature, and as air temperature increases it becomes difficult for the heat from the conductor to radiate. As the core temperature increases so does resistance within the conductor reducing its ability to carry current, thus reducing its capacity.</t>
  </si>
  <si>
    <t>Overhead ratings and standards have been examined to evaluate their adequacy and revised to build on dynamic thermal ratings based on measured weather. Minimum design standards have increased to allow for additional capacity and ambient temperature.  New and re-conductored lines are designed to a rated temperature of 75°C. And overhead lines are being replaced with underground cables, reducing network exposure to heat events. Taller pole instalation counteracts the loss of clearance through thermal sagging.</t>
  </si>
  <si>
    <t>Current adaptation risk has not changed. There is some confidence that the risk will increase by 2050 assuming a 4°C global temperature increase but maintain the same level of risk as before.</t>
  </si>
  <si>
    <t>AR2</t>
  </si>
  <si>
    <t>Overhead line structures affected by Summer drought and consequent ground movement</t>
  </si>
  <si>
    <t>Rising temperatures can dry the ground, causing ground shrinkage. This applies movement to structures built on top of it, leading to instability of the foundations. Overhead line foundations are vulnerable to this process.</t>
  </si>
  <si>
    <t>Overhead line construction standards identify different ground types and accommodate these during planning and construction stages to ensure ongoing stability. Policy is in place to inspect the overhead networks to monitor for pole and identify (and rectify) defects. Some regions have not experienced drought but continue to monitor overhead structures and modify standards and policies as necessary.</t>
  </si>
  <si>
    <t>Current adaptation risk has not changed. The risk is not expected to vary significantly from the current score.</t>
  </si>
  <si>
    <t>AR4</t>
  </si>
  <si>
    <t>Underground cable systems affected by increase in ground temperature</t>
  </si>
  <si>
    <t>Cables are designed to operate at their maximum efficiency up to a maximum core temperature. But as the ground temperature increases significantly it becomes difficult for the heat from the conductor to radiate; as the core temperature increases so does resistance within the conductor reducing its ability to carry current and thus reducing its capacity.</t>
  </si>
  <si>
    <t xml:space="preserve">Underground cable standards take into account different ground types and increased our minimum design standards for underground cables. 
Review installation practices/design standards for laying new underground cables with consideration for thermal resistivity with ground types and depth of installation. Cable sizing has increased when installing new network in Low Carbon Technologies (LCT) hotspots. Modern cables have a higher resilience to increases ground temperature expected in future periods, it could be expected that cables ratings will be de-rated 0.7% per °C increase in soil ambient temperature if thermal resistivity remains the same. Ongoing reasearch is being done to develop better cable rating monitoring to reduce reliance on calulated ratings. </t>
  </si>
  <si>
    <t>Current adaptation risk has not changed and is expected to remain the same in 2050 due to the implementation of modern cables. There is a high level of confidence that the risk will remain the same in 2100 as cables are designed to withstand far future ground temperature increase.</t>
  </si>
  <si>
    <t>AR5</t>
  </si>
  <si>
    <t>Underground cable systems affected by Summer drought and consequential ground movement</t>
  </si>
  <si>
    <t>Ground movement caused by drying and shrinkage will exert tensile forces on cables. Whilst cables have an inherent tensile strength, joints in the network are more vulnerable and can fail by being pulled apart. Extreme wet-dry and freeze-thaw ground movements will create a similar impact.</t>
  </si>
  <si>
    <t>Underground cable standards take into account different ground types and accommodate these to ensure cables are adequately rated for their environment. Specifications have been reviewed to introduce more stringent test conditions for joints to ensure these failures are avoided. Design standards will be updated as necessary. Cables laid at deeper depths are less susceptible to ground movement however cables installed at deeper depths are not able to radiate heat as efficiently there for reducing cable ratings. If ground movement risk increases in future years then it may be required to use regional cable depths.</t>
  </si>
  <si>
    <t>Current adaptation risk has not changed. Risk is expected to remain stagnant.</t>
  </si>
  <si>
    <t>AR6</t>
  </si>
  <si>
    <t>Substation and network earthing systems adversely affected by summer drought conditions</t>
  </si>
  <si>
    <t>Drought seasons deprive soil of moisture thereby increasing soil resistivity, thus reducing the effectiveness of electricity passing through the earthing system. Where earthing design parameters are exceeded, system and public safety issues can arise with reduced touch potential distances or failure to fully dissipate fault currents, leaving live and exposed metal components in and outside the site boundary.</t>
  </si>
  <si>
    <t>Earthing standards take into account different ground types and accommodate these to ensure earthing is adequately rated for their environment. Current Global Earthing System specifications are identified to mitigate the current projected impacts of increases in earthing resistance.
Earthing systems are subject to ad-hoc or periodic reviews to ensure they remain fit for purpose. For instances where the actual soil resistivity reading differs from the point of installation then the earthing electrode design post-installation is modified  (i.e.more copper in the ground) in order to attain the design resistance value. As British Geological Survey (BGS) expand their knowledge of ground moisture and future projections there is potential that soil resistivity maps will change very slowly as more recent measurement values get factored in.</t>
  </si>
  <si>
    <t>Current adaptation risk has not changed and is reasonably expected to remain the same in 2050 based on BGS data in earthing resistance. Drought could potentially increase in risk for substations and earthing systems but this would need further support from BGS projections to have more confidence.</t>
  </si>
  <si>
    <t>AR7</t>
  </si>
  <si>
    <t>Transformers affected by temperature rise</t>
  </si>
  <si>
    <t>Transformers are designed to operate within specified temperature parameters. However, as air temperature increases, it becomes more difficult to expel the heat created by the transformation process, consequently transformers can begin to overheat reducing capacity and life expectancy and, in extreme cases, causing catastrophic failure of the unit.</t>
  </si>
  <si>
    <t xml:space="preserve">Reviews are undertaken periodically to ensure adequate headroom on the network. Transformer specifications take into account operating conditions, including ambient temperature and larger transformers are being installed which results in reduced losses and greater resilience to heat. This impact is seen most significantly in secondary substations as opposed to primary or grid substations. SSE has been piloting load verification at a few of our secondary substations. </t>
  </si>
  <si>
    <t>Current adaptation risk has not changed. In a 4°C increase scenario, transformers could become more vulnerable to rising temperatures.</t>
  </si>
  <si>
    <t>AR8</t>
  </si>
  <si>
    <t>Transformers affected by urban heat islands and coincident air conditioning demand</t>
  </si>
  <si>
    <t>As a result of increased air conditioning and ventilation use to cope with rising temperatures, some network operators are seeing little difference between Summer and Winter customer electricity demand when previously Winter was significantly more demanding. Increased demand can overload transformers, causing tripping and supply loss.</t>
  </si>
  <si>
    <t>Revisions of substation building specification, design, installation and operational strategies, implementing climate adaptation plans to incorporate further passive design considerations such as; orientation, material use, vegetation for natural shading. Switch rooms and plant enclosures are designed to maximise the use of natural ventilation to keep internal temperatures within plant and equipment operating within their optimum parameters. Cables and overhead conductors are designed and manufactured to international standards, and consequently these assets are designed to operate safely in much greater range of temperature than those found in the UK.</t>
  </si>
  <si>
    <t>Current adaptation risk has had a minor decrease from ARP3. The level of risk could remain the same but transformers are expected to become more vulnerable in a 4°C increase scenario as demand is projected to increase in Summer and Winter.</t>
  </si>
  <si>
    <t>AR9</t>
  </si>
  <si>
    <t>Switchgear affected by temperature rise</t>
  </si>
  <si>
    <t>Switchgear is designed to international standards however, there are recorded days where switch room ambient temperatures have exceeded the switchgears operational maximum as a result of prolonged periods of hot weather. In such cases, switchgear may reduce in capacity, or in extreme cases, cause improper operation or loss of supply, thereby damaging the network. Increased temperature can also raise the potential for faults or maloperation.</t>
  </si>
  <si>
    <t xml:space="preserve">Switchgear at all voltages are designed with maximum ambient air temperatures of 40°C maximum continuous and 35°C for a 24 hour period. Where the ambient air temperature cannot be controlled or monitored switchgear will have to be de-rated to insure specified temperature ratings are not exceeded. DNO policies reflect the need for ventilation, air conditioning and dehumidification where containerised solutions are employed. Research and ongoing projects being undertaken or are being planned are being investigated to help consider any outputs and learnings. </t>
  </si>
  <si>
    <t>Current adaptation risk has not changed. The impact would not be significant but switchgear is expected to be more vulnerable to a 4°C global temperature increase .</t>
  </si>
  <si>
    <t>Precipitation</t>
  </si>
  <si>
    <t>AR10</t>
  </si>
  <si>
    <t>Substations affected by river (fluvial) flooding due to increased winter rainfall.</t>
  </si>
  <si>
    <t>Significant investments and proposals have been made to install permanent flood protection measures. Substation design specifications within flood zones have been updated to increase asset resilience to flood water. Raised substation plinths in identified risk areas at greater level flood resilience are used.</t>
  </si>
  <si>
    <t xml:space="preserve">Current adaptation risk has not changed. As precipitation is expected to increase (UKCP18), there is high confidence that substations will become vulnerable in 2050 and 2100. If innovation projects are successful, risk scoring in 2100 could be subject to decreasing. </t>
  </si>
  <si>
    <t>AR11</t>
  </si>
  <si>
    <t>Precipitation - Substations affected by pluvial (flash) flooding due to increased rainstorms in Summer and Winter</t>
  </si>
  <si>
    <t>ETR138 - Electricity Substation Resilience is ustilised by DNOs to shape flood mitigation policy compliance to mitigate. All sites have been assessed against this standards and The Environment Agency flood maps are reviewed as appropriate and compliance with ETR138 is revisited to ensure no additional sites are at risk and that current flood mitigation measures are sufficient. Nature-based solutions are being considered such as green roofing and permeable surfaces.</t>
  </si>
  <si>
    <t xml:space="preserve">Current adaptation risk has not changed. As precipitation is expected to increase (UKCP18), there is high confidence that substations will become vulnerable in 2050 and 2100. Climate Change will increase the likelihood of severe rainstorms which justifies a significant risk increase in 2100.  If innovation projects are successful, risk scoring in 2100 could be subject to decreasing. </t>
  </si>
  <si>
    <t>AR12</t>
  </si>
  <si>
    <t>Precipitation - Substations affected by sea flooding due to increased rainstorms and/or tidal surges</t>
  </si>
  <si>
    <t>Flood water, regardless from its source, can physically damage plant and equipment. Additionally, water ingress can cause faulting within assets and the network, leading to extensive loss of supply. Consequential repair or replacement of assets is costly and time-consuming. Network operators will often choose to switch out plant and equipment in order to avoid water ingress, causing a fault and uncontrolled shut down.</t>
  </si>
  <si>
    <t xml:space="preserve">Flood risk assessments are carried out in response to ETR 138 include many operational sites in close proximity to the coast and consider costal flood risks. Installed flood defences take into account sea level rise flooding for the life span of the asset. Some assets are being looked to be relocated along with all other local infrastructure, homes and businesses. </t>
  </si>
  <si>
    <t xml:space="preserve">Current adaptation risk has not changed. There is high confidence that the risk will become more severe in 2050 and 2100 due to the increased likelihood of severe rainstorms as set out by UKCP18. </t>
  </si>
  <si>
    <t>AR13</t>
  </si>
  <si>
    <t>Precipitation - Substations affected by water flood wave from dam burst</t>
  </si>
  <si>
    <t>Where substations are located far enough away from dams the impact of water inundation from a dam burst is no different from “standard” pluvial, fluvial, or tidal flooding and flooding impacts can be considered similar. Where substations are close enough to dams to be impacted by the full force of a breach, the damage to a substation would be substantial. Plant and equipment would not only be impacted by water ingress but are likely to be physically damaged or washed away. It would not be possible to re-establish supply without fully reconstructing and recommissioning the site.</t>
  </si>
  <si>
    <t>Because of the difficulty in identifying and protecting against flood risks in the form of reservoir failure, canal bank bursts and water pipe bursts, it is expected that mitigating action will normally focus on effective recovery plans to ensure that services can be restored as quickly as possible rather than physical protection. The Environment Agency have made flood extent data publically available, the data sets have two flooding scenarios shown on the reservoir flood maps. It is intended that these maps will be added as a layer to our network plans used from planning purposes and identifying existing sites.</t>
  </si>
  <si>
    <t>Current adaptation risk has not changed.</t>
  </si>
  <si>
    <t>Other</t>
  </si>
  <si>
    <t>AR3</t>
  </si>
  <si>
    <t>Overhead lines affected by interference from vegetation due to prolonged growing season</t>
  </si>
  <si>
    <t>Increasing temperature and precipitation encourages increased vegetation growth. Accelerated growth in trees increases the occurrence of physical damage to overhead lines where trees adjacent to these structures impact them.</t>
  </si>
  <si>
    <t>DNOs have a statutory duty to identify vegetation intrusions to overhead lines to keep them within safe limits. Enhanced resilience requirements are laid out in ETR 132 - Improving resilience of overhead networks under abnormal weather conditions using a risk-based methodology. Vegetation management programmes include a range of methods such as high speed helicopter patrols, foot patrols and ED2 LiDAR inspections. LiDAR vegetation data helps develop a series of data-driven tools to inform vegetation maintenance and resilience planning. Combining data from across all regions and time points develops predictive models using machine leaning to forecast the future state of the vegetation and take a more dynamic approach to vegetation management in future periods.</t>
  </si>
  <si>
    <t>Current adaptation risk has not changed. There is possible increased risk by 2100.</t>
  </si>
  <si>
    <t>AR14</t>
  </si>
  <si>
    <t>Overhead lines and transformers affected by increasing lightning activity</t>
  </si>
  <si>
    <t>Increased storm frequency can lead to an increased lightning strike frequency. Where lightning strikes exposed substation plant or, more likely, overhead line assets, the resulting surge will cause circuits to trip under fault condition. In extreme cases, strikes will lead to physical damage to the assets or a loss of generation, leading to other network protection systems operating and leading to loss of supply.</t>
  </si>
  <si>
    <t>Innovation projects such as InforMedium Lightning Protection which trialled the use of surge arresters to protect circuits against lightning strike and Weather-Related Fault Forecasting Model enhance risk mitigation to the network by enabling machine learning capabilities. Codes of practice for the management of a major incident details the trigger levels associated lightning which would lead to us implementing our major incident management plans and the appropriate responses for dealing with the incidents.</t>
  </si>
  <si>
    <t>AR15</t>
  </si>
  <si>
    <t>Overhead lines and underground cables affected by extreme heat and fire smoke damage</t>
  </si>
  <si>
    <t>Despite being a result of increased temperatures and reduced precipitation, wildfires pose a significant risk to overhead line structures and conductors where they are located in susceptible areas (e.g., open heathland). Operational telecommunication systems can also be threatened from this scenario, potentially disabling control of the network and risking loss of supply.</t>
  </si>
  <si>
    <t>Routine vegetation management programs mitigate wildfire risk. Enhancing vegetation management and asset maintenance programs in areas of highest wildfire risk could reduce chances of wildfire ignition. In addition, standard preservative treatment of poles will help to prevent fires damaging assets. Oil-insulated equipment is being considered whcih utilises synthetic esther in places at risk of wildfire to help reduce the risk of fires.
Innovation projects of Foresight and Polesight could allow for better LV faults predictions to enable better prevention of faults from risks such as wildfires. Use of LIDAR and GIS technologies can aid in identifying and mapping areas at greater risk to wildfires to help inform appropriate management activities.</t>
  </si>
  <si>
    <t>Current adaptation risk sees a minor increase in risk but maintaining the same level of risk.</t>
  </si>
  <si>
    <t>NIA project and ongoing work to investigate line ratings.</t>
  </si>
  <si>
    <t>Medium</t>
  </si>
  <si>
    <t>Low</t>
  </si>
  <si>
    <t>We will continue to monitor this risk and intervene if the evidence shows a significant risk.</t>
  </si>
  <si>
    <t>Our NIC Celsius project enables to monitor the effect of heat on transformes and to better manage these risks.</t>
  </si>
  <si>
    <t>We have invested significantly in flood protection and all substations serving more than 10,000 customers will be protected against 1-in-1000 year floods by the end of RIIO-ED2</t>
  </si>
  <si>
    <t>We are continually reviewing our vegetation management policies to ensure compliance as growing seasons change.</t>
  </si>
  <si>
    <t>2100 (2°C) Risk</t>
  </si>
  <si>
    <t>2100 (4°C) Risk</t>
  </si>
  <si>
    <r>
      <rPr>
        <sz val="11"/>
        <color theme="4"/>
        <rFont val="Arial"/>
        <family val="2"/>
      </rPr>
      <t>Ambient temperatures used for probabilistic ratings were changed in 2019 following the findings from an improved statistical ratings for DNO overhead lines project that was led by NGED.Overhead lines have been re-profiled for a minimum rated temperature of 55°C, the +5°C was added to previous 50°C profile temp to allow for future climate change effects, however, in order to benefit from the additional current capability of conductors, wherever possible all new and re-conductored lines are designed to a rated temperature of 75°C.We have a core commitment in RIIO-ED2 to replace 55km of overhead lines in National Parks and AONBs with underground cables reducing network exposure to heat events</t>
    </r>
    <r>
      <rPr>
        <sz val="11"/>
        <color rgb="FF767171"/>
        <rFont val="Arial"/>
        <family val="2"/>
      </rPr>
      <t>.</t>
    </r>
  </si>
  <si>
    <t>High</t>
  </si>
  <si>
    <t xml:space="preserve">High </t>
  </si>
  <si>
    <t>Current overhead line construction standards insure different ground types are identified at planning stages and constructions are built to accommodate ground types to insure stability and resilience are not compromised.NGED operate routine LiDAR helicopter patrols and foot patrol inspections to all overhead networks. These inspections allow us to monitor pole learn and if required rectify structural defects if identified.</t>
  </si>
  <si>
    <t xml:space="preserve">Medium </t>
  </si>
  <si>
    <t>During RIIO-ED1/2 larger cables have been used when installing new network in Low Carbon Technologies (LCT) hotspots. We installed 6.6km of larger cable in LCT hotspots to insure conductor temperatures are not exceeded and ratings can be maintained in the future years. Modern cables have a higher resilience to increases ground temperature expected in future periods, it could be expected that cables ratings will be de-rated 0.7% per °C  increase in soil ambient temperature if thermal resistivity remains the same. Engineering Recommendation P17 is now outdated and will require reviewing to accommodate increase average soil temperatures and increased soil resistivity due to reduced moister content.</t>
  </si>
  <si>
    <t>The surrounding medium around cables/joints is controlled when installing to insure thermal cooling capabilities, the mediums used are less susceptible to drought conditions therefore underground assets are at less risk from movement. Cables are installed at depths of 0.45 m and +1m, cables that are laid deeper are less likely to be affected by a decrease in soil moisture. Cables laid at deeper depths are less susceptible to ground movement however cables installed at deeper depths are not able to radiate heat as efficiently there for reducing cable ratings. If ground movement risk increases in future years then it may be required to use regional cable depths, in areas susceptible to movement then cable would need to be laid deeper. This adaptation would involve substantial cost as extra excavation cost would be incurred and larger cables would need to be specified to allow for loss of cooling properties</t>
  </si>
  <si>
    <t xml:space="preserve">
Earthing systems are subject to periodic reviews, where a sites earthing system does not meet desired resistance values the cause is normally due to stolen or broken earthing. For instances where the actual soil resistivity reading differs from the point of installation then the earthing electrode design post-installation is modified  (i.e.more copper in the ground) in order to attain the design resistance value.
As British Geological Survey (BGS) expand their knowledge of ground moisture and future projections there is potential that soil resistivity maps will change very slowly as more recent measurement values get factored in. We will need to monitor soil resistivity maps or following new publications update our planning systems accordingly.
It is possible that earth testing schedules will be required more frequently and soil resistivity and typical values may need to be adjusted accordingly and reviews of current installations. Protection scheme alteraterions may also be required to insure system safety.</t>
  </si>
  <si>
    <t>We installed oversized transformers when replacing assets in low carbon technology (LCT) hotspots. We have discontinuing the use of smaller transformer sizes on our overhead line networks and removing 25kVA single phase and 50kVA three-phase units from our traditional range. Using larger transformers results in reduced losses and greater resilience to heat. We are also replacing the 1,095 pole mounted transformers installed pre-1958 for new, ‘next-size up’ (e.g. 50kVA to 100kVA) transformers to increase network capacity and reduce technical losses. At planning stages we are already using autumn ratings for winter periods to allow for warmer winters to insure assets do not exceed limits. 
Distribution Transformers are designed to operate witjh a maximum ambient air temperature of 40°C, this is the maximum load that can be applied continuously for 24 hours a day without causing transformer damage or accelerate thermal ageing.A Met office project has investigated the probability of substations exceeding 40°C, it has been identified that in the 4°C scenarios many substations will exceed temperatures limits. It was also identified that indoor substations can exceed 40°C internally with an outside temperature as low as 22°C
132/33kV &amp; 66/11kV summer cyclic and emergency ratings are designed around a maximum ambient air temperature of 35°C. If ambient air temperatures are to exceed 35°C/40°C more frequently  design ratings will need to be reduced to insure transformers do not exceed temperature ratings and accelerate thermal ageing.
The stated maximum ambient air temperature values stated in design standards will need to be re-assessed to limit temperature rise values to account for higher ambient seasonal mean air temperatures. If ambient mean air temperature values are increased within thermal calculations, transformer capacity will be reduced. 11kV distribution transformers could will need to be de-rated by some 1% per °C increase in ambient mean  air temperature whilst the larger 33kV, 66kV and 132kV transformers that have forced cooling systems de-rated by some 0.7 % per /°C increase in ambient mean air temperature.</t>
  </si>
  <si>
    <t xml:space="preserve"> We installed oversized transformers when replacing assets in low carbon technology (LCT) hotspots. We have discontinuing the use of smaller transformer sizes on our overhead line networks and removing 25kVA single phase and 50kVA three-phase units from our traditional range. Distribution Future Energy Scenarios (DFES) outline a range of credible futures for connections to the distribution network. DFES makes use of a scenario framework that is consistent with other distribution network operators, Three of the scenarios are compliant with the UK government’s net zero emissions target for 2050. Each of these scenarios meets this target in a different way. The four scenarios are defined by different ‘speeds of decarbonisation’ and ‘levels of societal change’. DFES projections encompass potential changes in distributed generation, electricity storage and demand, including electrified heat transport and air-conditioning. National Grid Electricity Distribution (NGED) Distribution System operator (DSO) works with Regen to undertake the DFES analysis out to 2050 for all four of its licence areas on an annual cycle. DFES forecasting models are in line with government NetZero targets, If targets are achieved and global temperature rises are kept below 2°C there is very little expected uptake of air-conditioning units in the UK, however if netzero targets are not acheived there could be a significant up take of AC units. Distribution Future Energy Scenarios (DFES) forecasts have identified that the current 1970s Load Curve G model used for network design is considered to be relevant up until 2035, after this point an expected uptake of low carbon technologies and changes in generation and will see changes demand patterns. When coupled with higher ambient temperatures considerations will need to be made to move away from current cyclic rating systems to sustained ratings. As discussed in AR8 transformer ratings / thermal aging will need to be reassessed. Technological advances in network monitoring will be required to monitor demand behaviours and asset temperatures.</t>
  </si>
  <si>
    <t>Switchgear at all voltages are designed with maximum ambient air temperatures of 40°C maximum continuous and 35°C for a 24 hour period. Increased high temperature and  solar radiation will required appropriate measures to protect assets, for example roofing, forced ventilation, test simulating solar gain, etc., may be necessary. Where the ambient air temperature cannot be controlled or monitored switchgear will have to be de-rated to insure specified temperature ratings are not exceeded. This will also require a review of current standards to allow considerations for extreme heat events for new equipment being installed on distribution networks. Another option could see seasonal ratings being applied like those used for transformers and cables to make allowances for higher ambient temperature environments.</t>
  </si>
  <si>
    <t>Our RIIO-ED2 Business Plan (2023-2028) contains proposals to install permanent flood protection measures at a further 102 identified sites following ETR 138. We are in the early stages of an innovation project looking to integrating a flood alarm system into current control systems. In the event of a flood defence being breached by flood waters and an automatic sequence will be triggered safely de-energising assets prior to a fault trip and restore supplies from alterative feeds. This will reduce damage caused by flood water, reduce CMLs and reduce requirements for staff to enter areas of flood water. Substation design specifications  within flood zones has been updated to increase asset resilience to flood water. By implementing the use of raised substation plinths in identified risk araes a greater level flood resilience is being gained.</t>
  </si>
  <si>
    <t xml:space="preserve">same as AR10 </t>
  </si>
  <si>
    <t>Whilst storm surges can occur at short notice with varying intensity a greater risk has been identified posed by gradual time-mean sea level rise. The relative impact related to sea level rise is much greater that storm surges and associated mitigation are more costly. All four NGED distribution licence areas are at risk from sea level rise / tidal surges. Grid and Primary sites have been identified as assets at highest risk but all other assets in coastal areas are at risk. The rate of global sea level rise currently being experienced is 3-4 mm per year. As discussed in AR10 and AR11 our flood risk assessment carried out in response to ETR 138 include many operational sites in close proximity to the coast and consider costal flood risks. Installed flood defences take into account sea level rise flooding for the life span of the asset. It has been highlighted that identified coastal sites may not be able to defend against undefeated sea level rises towards the end of the century. These assets will need to be relocated along with all other local infrastructure, homes and businesses.  If relocation is not possible more advanced sea defence projects may be required in partnership with local authorities.</t>
  </si>
  <si>
    <t>Dam burst is included in NGEDs Operational site Flood Risk Planning and Mitigation policy, all new sites and identified risk assessed sites consider risks posed by a potential dam burst.
The Environment Agency have made flood extent data publically available, the data sets have two flooding scenarios shown on the reservoir flood maps. They are a ‘dry-day’ and a ‘wet-day’. The ‘dry-day’ scenario predicts the flooding that would occur if the dam or reservoir failed when rivers are at normal levels. The ‘wet day’ scenario predicts how much worse the flooding might be if a river is already experiencing an extreme natural flood. It is intended that these maps will be added as a layer to our network plans used from planning purposes and identifying existing sites.</t>
  </si>
  <si>
    <t>NGEDs tree trimming maintenance program is currently a 5 year cutting cycle for all voltages. Following the ENA Technical report (ETR) 136 Vegetation Management near Electricity Equipment-Principles of Good Practice Target clearance we add to the safety clearances given in ENA-TS 43-08 reasonable allowances for expected re-growth of vegetation over the a 5 year period. ENA Technical Report (ETR 132) “Improving Network Performance under Abnormal Weather Conditions by Use of a Risk-Based Approach to Vegetation Management near Electric Overhead Lines. The resilience standard requires a greater distance between trees and overhead lines compared to clearance distances required for routine tree clearance. The government’s impact assessment considered making 20% of the network resilient within 25 years. In preparation of the RIIO-ED1 Business Plan, stakeholder engagement showed strong support for additional clearance work and NGED has therefore committed to increasing the amount of resilience tree clearance by 40% with the aim of clearing 700km of overhead lines per year and to complete the 25 year programme five years earlier than originally planned. All EHV circuits to be resilient (ETR 132) by end of ED2 (2028). Funding is to be requested to exstend resilience tree cutting onto the HV network and lower volatges. We also intend to target tree cutting at first legs circuits before first stage of protection to reduce CIs and CMLs and upgrade proection system to reduce CIs and CMLs.
LiDAR vegetation data gathered has enabled us to build up a full digital image of the EHV - HV distribution network and nearby vegetation, using this data we have developed a series of data-driven tools to inform vegetation maintenance and resilience planning. Combining data from across all regions and time points we developed predictive models using machine leaning to forecast the future state of the vegetation and take a more dynamic approach to vegetation management in future periods.</t>
  </si>
  <si>
    <t>All new 11kV pole mounted transformers and where required at Primary and Grid sites surge arrestors are installed. All new 11kV and 33kV cable termination are also installed with surge arrestors and where specified are used on 66kV and 132kV systems. Most overhead systems are protected using auto-reclosing/delayed auto reclose protection which limits the length of an interruption caused by a lightning strike, where permeant damage is caused downstream protection devices and sequence schemes limit the number of customers affected and reduce customer minutes lost. NGED use a DTN daily weather forecasts to inform company operations, lightning risk are categorised using a lightning risk and intensity index. Using this data we are able to produce a RAG system to identify lightning risk and prepare accordingly. We have replaced 39.5km of overhead lines with underground cable within National Landscapes increasing network resilience to lightning strikes</t>
  </si>
  <si>
    <t xml:space="preserve">To increase network resilience to wildfire The Met Office fire index data could be added to our daily weather forecast to insure best operating decisions are made during periods of high wildfire risk. Identifying areas of high wildfire risk land cover type such as moorland, then overlaying fire index data would allow us to target mitigation an adopt new methods of working. During periods high wildfire risk switching procedures and field activities in these areas could be adapted to reduce chances of ignition. The use of alternative protection devices or disabling auto reclosing devices or changes in fault response procedures could be adopted to further reduce ignition rates during periods of high wildfire risk. By continuing with both our routine and resilience vegetation management programs we will continue to improve wildfire risk. Enhancing vegetation management and asset maintenance programs in areas of highest wildfire risk could reduce chances of wildfire ignition. These areas could also be subject to more resilient tree cutting programmes such as those specified in ETR 132 or more targeted reinforcement programmes. A more costly approach would be to underground overhead assets located in areas of high risk areas or use other construction materials such as covered conductors. Whilst covered conductors would reduce wildfire risk they could also have a detrimental impact on system performance due to vulnerability to heat events and system safety. </t>
  </si>
  <si>
    <r>
      <t>2100 Risk (2</t>
    </r>
    <r>
      <rPr>
        <b/>
        <sz val="11"/>
        <color rgb="FF000000"/>
        <rFont val="Calibri"/>
        <family val="2"/>
      </rPr>
      <t>°</t>
    </r>
    <r>
      <rPr>
        <b/>
        <sz val="11"/>
        <color rgb="FF000000"/>
        <rFont val="Calibri Light"/>
        <family val="2"/>
      </rPr>
      <t>C)</t>
    </r>
  </si>
  <si>
    <r>
      <t>2100 Risk (4</t>
    </r>
    <r>
      <rPr>
        <b/>
        <sz val="11"/>
        <color rgb="FF000000"/>
        <rFont val="Calibri"/>
        <family val="2"/>
      </rPr>
      <t>°</t>
    </r>
    <r>
      <rPr>
        <b/>
        <sz val="11"/>
        <color rgb="FF000000"/>
        <rFont val="Calibri Light"/>
        <family val="2"/>
      </rPr>
      <t>C)</t>
    </r>
  </si>
  <si>
    <r>
      <t>Northern Powergrid carries out annual reviews of network loading to ensure that there is adequate headroom on the network. A number of historic innovation projects have examined overhead line ratings and standards have been amended to reflect these findings.
Following the July 2022 heatwave, a detailed analysis of the effect of heat on the network was carried out within Northern Powergrid and a number of recommendations made including the requirement to review and challenge the current temperature and loading assumptions included within internal overhead line specifications.
Wherever possible new and re-conductored lines are now designed to a rated temperature of 75</t>
    </r>
    <r>
      <rPr>
        <sz val="11"/>
        <color rgb="FF000000"/>
        <rFont val="Calibri"/>
        <family val="2"/>
      </rPr>
      <t>°</t>
    </r>
    <r>
      <rPr>
        <sz val="11"/>
        <color rgb="FF000000"/>
        <rFont val="Calibri Light"/>
        <family val="2"/>
      </rPr>
      <t>C (historically this has been 55°C) to allow for additional capacity on the network and/or increasing ambient temperature.</t>
    </r>
  </si>
  <si>
    <t>Overhead line construction standards take into account different ground types and accomodate these to ensure ongoing stability. Northern Powergrid has a policy for the inspection and maintenance of overhead systems. As part of this inspection regime we monitor pole lean, amongst other conditions, and defects are rectified if identified.</t>
  </si>
  <si>
    <t>Underground cable standards take into account different ground types and accommodate these to ensure cables are adequately rated for their environment.</t>
  </si>
  <si>
    <t>Underground cable standards take into account different ground types and accommodate these to ensure cables are adequately rated for their environment. Following ancedotal evidence of additional failures of cable joints due to ground movement, specifications have been reviewed to introduce more stringent test conditions for joints to ensure these failures are avoided.</t>
  </si>
  <si>
    <t>Earthing standards take into account different ground types and accommodate these to ensure earthing is  are adequately rated for their environment.
Earthing systems are subject to ad-hoc surveys to ensure they remain fit for purpose.</t>
  </si>
  <si>
    <t>Northern Powergrid carries out annual reviews of network loading to ensure that there is adequate headroom on the network. Where headroom is deemed to be insufficient, we look to upsize assets to increase capacity. Alternatively we utilise flexibility contracts to reduce network loadings at peak times. Whilst this flexibility allows us to reduce loadings when assets are stretched, which may include during periods of high temperature, it may also cause the upsizing of assets to be deferred in some instances. 
Active network management will allow us greater clarity of the status of network loadings in periods of heat and therefore mitigate the effects of heat on the equipment.
Following the July 2022 heatwave, a detailed analysis of the effect of heat on the network was carried out within Northern Powergrid and a number of recommendations made including  further work to consider providing some form of sun protection in specific conditions.
Transformer specifications take into account operating conditions, including ambient temperature.</t>
  </si>
  <si>
    <t>Northern Powergrid utilises ETR138 - Electricity Substation Resilience to flooding to shape our flood mitigation policy.compliance to mitigate. All sites have been assessed against this standards and a programme of works began in DPCR5 to ensure compliance with this standard across all sites. 271 sites were identified and our RIIO-ED2 Business Plan contained proposals to tackle the remaining handful of sites to ensure full compliance.
Northern Powergrid's code of practice for flood mitigation at operational premises ensures that when assets are being replaced or new sites constructed, the flood risk is assessed at the design stage and any risks mitigated as appropriate.
Northern Powergrid's policy for the management of major incidents due to widespread flooding details the flood risk warnings that are monitored and the response that will be employed following the receipt of a warning.
The Environment Agency flood maps are reviewed as appropriate and compliance with ETR138 is revisited to ensure no additional sites are at risk and that current flood mitigation measures are sufficient. There are currently limitied future projections available. The latest versions due for release in mid 2024 should include some additional indication of future projections however these have not yet been assessed, hence the uncertainty in future projections.
There is uncertainity for our Yorkshire licence area due to the flood risk presented by the Humber Estuary. Work is ongoing through the Environment Agency on the Humber 2100+ project which is looking at how to mitigate these risks. The outcome of this project could impact on our flood mitigation requirements, hence there is long term uncertainty around this risk, in particular sea flooding and tidal surges.</t>
  </si>
  <si>
    <t>Northern Powergrid's internal policy for the Management of Major Incidents due to Widespread Flooding contains information on flood risk warnings which would be received with relation to failure of man made reservoirs alongside the appropriate response to flood warnings. Because of the difficulty in identifying and protecting against flood risks in the form of reservoir failure, canal bank bursts and water pipe bursts it is expected that mitigating action will normally focus on effective recovery plans to ensure that services can be restored as quickly as possible rather than physical protection.</t>
  </si>
  <si>
    <t>Northern Powergrid's internal policy for the Management and control of vegetation near overhead lines lays out the clear requirements for vegetation management on our network. This is periodically reviewed to ensure that the policy is fit for purpose. Our code of practice on clearances sets out the required clearances to vegetation in both climable and non-climable situations. This code of practice implements the Northern Powergrid view of ENA-TS 43-8.
Enhanced resilience requirements are laid out in ETR 132 - Improving resilience of overhead networks under abnormal weather conditions using a risk-based methodology, and Northern Powergrid has adopted the standards laid out within this recommendation. Our RIIO ED2 plans included requestes for appropriate funding to meet our obligations under both standards.
Our vegetation management programme is informed by a number of sources of inspection data including high speed helicopter patrols, foot patrols and in ED2 LiDAR inspections to enable us to move to more efficient programmes of work.</t>
  </si>
  <si>
    <t>Northern Powergrid has long had a code of practice for the application of lightning protection. This covers in detail the equipment that is included on our network to prevent faults due to lightning. Northern Powergrids network is compliant with this code of practice and it has proven effective. There are currently no projections which call into question the validity of this code of practice.
Our code of practice for the management of a major incident details the trigger levels associated lightning which would lead to us implementing our major incident management plans and the appropriate responses for dealing with the incidents</t>
  </si>
  <si>
    <t>Northern Powergrid is currently working to solidify its wildfire mitigation plans. In addition, standard preservative treatment of poles will help to prevent fires damaging our equipment. 
We are considering moving from oil insulated equipment to equipment that utilises synthetic esther in places at risk of wildfire to help reduce the risk of fires.
Ongoing work on our Foresight and Polesight innovation projects will allow us to predict LV faults. Future roll out of this equipment in areas at risk of wildfire will enable better network monitoring and prevention of faults which ultimately could lead to incidents of wildfire.</t>
  </si>
  <si>
    <t>Considering the impact on ratings and ground clearance of our overhead lines from increased average temperatures due to climate change, we have increased our minimum design standards for overhead lines, for both low and high voltage applications, in line with our Environmental Action Plan.</t>
  </si>
  <si>
    <t>Droughts experienced to date have not impacted overhead line foundations. However, we will continue to monitor the impact on our structures and modify our standards and policies as necessary.</t>
  </si>
  <si>
    <t>Considering the impact on ratings of our underground cables from increased average temperatures due to climate change, we have increased our minimum design standards for underground cables in line with our Environmental Action Plan. This increase in cable sizing has mitigated the current projected increase in ground temperature in our licence areas. However, we will continue to monitor this and develop mitigation and management policies as necessary.</t>
  </si>
  <si>
    <t>Our internal investigations have concluded that this would primarily be a risk to areas with clay soil where the ducts fill with soil during periods of ground movement. We are continuing to investigate this to determine a mitigation and management process. Design standards will be updated as necessary.</t>
  </si>
  <si>
    <t xml:space="preserve">Our internal investigations have concluded that current Global Earthing System specifications mitigate the current projected impacts of increases in earthing resistance. We are continuing to investigate this, in particular in relation to islanded systems, and will continue to apply a risk-based approach to the inspection routine. </t>
  </si>
  <si>
    <t>Preliminary findings of our internal investigations have suggested that this impact is seen most significantly in secondary substations as opposed to primary or grid substations. We have been piloting load verification at a few of our secondary substations. We will look to commence further investigations into temperature monitoring in the coming reporting period.</t>
  </si>
  <si>
    <r>
      <t>Our current primary and grid substation switchgear are rated to run at 40</t>
    </r>
    <r>
      <rPr>
        <sz val="11"/>
        <color rgb="FF253746"/>
        <rFont val="Calibri Light"/>
        <family val="2"/>
      </rPr>
      <t>̊C. Our current policies reflect the need for ventilation, air conditioning and dehumidification where containerised solutions are employed. We plan to undertake a literature review to determine whether this issue is being researched within the academic and industrial communities, and whether there are any projects being undertaken or are being planned so that we can consider any outputs and learnings.</t>
    </r>
  </si>
  <si>
    <t xml:space="preserve">During RIIO-ED1, significant investments into flood mitigation were made to ensure the resilience of the substations on our network. Across RIIO-ED1, a total of £16.63m was invested into investigation works and flood mitigation measures across both of our licence areas. 
We are currently undertaking additional assessment and works required to align with the industry standard ENA Engineering Technical Report 138 across our fleet of primary substations. We have also assessed both the Scottish Environment Protection Agency and the Environment Agency pluvial, fluvial, and coastal flood risk data to identify primary substations at risk. We have completed desktop and on-site surveys to identify investment works required and the delivery of capital works to provide flooding protection where necessary.
Additionally, we are seeking to kick-off an innovation project to investigate how Nature-based Solutions may provide a more efficient and collaborative approach to providing flooding resilience to assets. We are preparing applications to secure innovation funding to progress this project.
</t>
  </si>
  <si>
    <t>During RIIO-ED1, significant investments into flood mitigation were made to ensure the resilience of the substations on our network. Across RIIO-ED1, a total of £16.63m was invested into investigation works and flood mitigation measures across both of our licence areas. 
We are currently undertaking additional assessment and works required to align with the industry standard ENA Engineering Technical Report 138 across our fleet of primary substations. We have also assessed both the Scottish Environment Protection Agency and the Environment Agency pluvial, fluvial, and coastal flood risk data to identify primary substations at risk. We have completed desktop and on-site surveys to identify investment works required and the delivery of capital works to provide flooding protection where necessary.
Additionally, we are seeking to kick-off an innovation project to investigate how Nature-based Solutions may provide a more efficient and collaborative approach to providing flooding resilience to assets. We are preparing applications to secure innovation funding to progress this project.</t>
  </si>
  <si>
    <t>We are looking to investigate this work in the coming period in order to inform any im Mediumiate risks to our substations.</t>
  </si>
  <si>
    <t>We have a statutory duty to identify and address vegetation intrusions to our overhead lines to keep them within safe limits. In order to build greater efficiency into managing these works, we are investigating and seeking funding for a new data management and modelling solution to target vegetation management requirement through a risk-based approach, instead of relying on cyclical survey requirements. The need is currently being assessed through internal governance channels.</t>
  </si>
  <si>
    <t>During RIIO-ED1, we progressed innovation projects such as InforMedium Lightning Protection which trialled the use of surge arresters to protect circuits against lightning strikes. We installed 450 surge arresters across both of our licence areas during RIIO-ED1. We will continue the use of these surge arresters during RIIO-ED2.
We also successfully trialed our internal Weather-Related Fault Forecasting Model during RIIO-ED1 and will progress this work into RIIO-ED2 in order to enhance our understanding of risks to our network by enabling machine learning capabilities.</t>
  </si>
  <si>
    <t>We have yet to commence our investigations into the impacts on our overhead lines and underground cables affected by extreme heat and fire smoke damage. We will look to instigate this work during the coming reporting period.
During RIIO-ED1, we successfully trialed our internal Weather-Related Fault Forecasting Model during RIIO-ED1 and will progress this work into RIIO-ED2 in order to enhance our understanding of risks to our network by enabling machine learning capabilities.</t>
  </si>
  <si>
    <t>ARP4 Mitigation Progress</t>
  </si>
  <si>
    <t xml:space="preserve">Overhead line conductors continue to be installed to Engineering Recommendation P27. While the latest version includes revised ratings which takes into account current climate conditions, we acknowledge that ratings and standards may require a review to ensure some resilience to future climate change impacts.  
High capacity conductors are still stipulated for over headline towers providing efficiency in hotter conditions. 
The link between extreme temperatures and pole termination failures has been investigated and cause known to be CAS cable terminations. In the event of a pole termination failure, this knowledge allows emergency response teams to locate and fix faults quickly. There is a plan to replace cas cable terminations opportunistically initially while the number of CAS pole terminations is monitored in prevailing weather conditions.  
Predicted weather data and its impact on overhead lines continue to be assessed. Fault events and weather data is monitored and analysed for trends, proving the effectiveness of current controls and informing replacement plans.  
New HV and EHV monitoring solutions employed across the network help identify pre-fault events leading to proactive maintenance. An increase in enhanced automation, including remotely controlled assets and LV reclosers reduces the impacts of faults for customers by building reliability into the network.  
Innovation programmes looking at making conductors more resilient to extreme heat has continued. The feasibility of using conductor heat monitors is also being considered. 
Some overhead lines in National Landscape status areas continue to be undergrounded reducing the risk of over-heating conductors in those areas. </t>
  </si>
  <si>
    <t xml:space="preserve">Pole supports and pole saver technologies are being developed and installed across the network to improve pole strength and resistance to ground movement, especially for the growing number of aged poles or those in poor condition.
Continued routine inspections and identification of structural defects highlights poles that require refurbishment to maintain network resilience. An enhanced overhead line inspection regime is proposed, including helicopter and drone technology, which may assist in the collection of thermal imagery and temperature data to better inform risk assessments. The use and effectiveness of tilt sensors placed on overhead line structures is under consideration. 
The design requirements for installing overhead line structures considers the ground conditions and foundations shall be designed and constructed, with due regard to these ensuring stability. </t>
  </si>
  <si>
    <t xml:space="preserve">Underground cables are installed to current BS EN standards. We acknowledge that applying current engineering standards and recommendations, including cable ratings therein, may need to be reviewed to account for future climate change scenarios, in particular likely increases in soil ambient temperature. 
Demand on our network is forecast using Distribution Future Energy Scenarios projections and cable sizes are installed based on projected load, reducing the risk of distribution network losses and building resilience to increasing ground temperatures by ensuring cable temperatures and ratings are not exceeded.   
The correlation between increased ambient temperatures and cable faults continues to be monitored. It is widely understood that cable joints and cable fluids expand during periods of increased ground temperatures and can lead to an increased risk of oil leakage from Fluid Filled Cables. The installation of oil expansion tanks, active oil pressure management and oil coolers are being considered as a means to reduce the risk of oil leakage.  
Fluid Filled Cables continue to be proactively replaced or refurbished with a focus on those in the poorest condition and those with environmental constraints such as within areas of high environmental sensitivity or susceptible ground conditions. Proactive maintenance is undertaken during prolonged hotter periods to reduce unplanned downtime and cable failures. 
Partial Discharge monitors are being installed on solid cables to help identify issues and proactively investigate and remedy situations before there is premature failure. Proactive monitoring may help identify excessive overheating of cables due to temperature extremes leading to cable derating/electrical overloading. </t>
  </si>
  <si>
    <t xml:space="preserve">Similarly to AR4, cables in poorest condition and those more susceptible to ground movement are proactively replaced or refurbished. Proactive maintenance is undertaken during prolonged hotter periods to reduce unplanned downtime and cable failures, especially in areas that are prone to ground instability or are known problem areas which have been identified by monitoring cable faults.    
Fluid Filled Cable leakage rates are closely monitored and the relationship with soil type/ground susceptibility continues to be assessed. An innovation programme to look at self-healing FFC cables has continued and joints most affected by soil type/ground susceptibility continue to be the target of replacement activities.  
As mentioned above, Partial Discharge monitors that are installed on solid cables may help identify insultation damage as a result of ground movement and proactively remedy the situation before there is premature failure.
The monitoring of cable faults has continued and the correlation with meteorological data and ground susceptibility data continues to be assessed. </t>
  </si>
  <si>
    <t xml:space="preserve">Routine periodic inspections and assessments of earthing systems continue to be carried out, ensuring the systems meet relevant earthing standards considering changes and properties of the surrounding environment and ground conditions, including resistivity of the soil. 
Defects and modifications continue to be monitored and will inform any requirement for an enhanced inspection regime or changes to system standards. There is a plan to update earthing systems opportunistically while other capital projects are being delivered. No specific issues regarding earthing systems were noted from the extreme heat event in the summer of 2022. </t>
  </si>
  <si>
    <t xml:space="preserve">Distribution, grid and primary transformer replacement programmes continue to take place due to load/non-load reasons. Upsized transformers are installed which can increase capacity of transformers allowing them to operate at higher temperatures. Most transformers continue to operate at about 50% capacity, resulting in reduced network losses and greater resilience to heat. The network in London still operates with a high redundancy built in which reduces the risk of service interruptions. 
More advanced transformer controls, such as Dynamic Rating Management Control and proactive temperature monitoring and management allows transformers to operate within specified parameters. Enhanced monitoring and inspections, including hot spot measurements and oil testing and analysis to help understand the core condition of transformers will allow the risk of temperature rise to be better understood. 
The Eco Design Directive Legislation, which indicates the use of low-loss transformers continues to be specified. The use of synthetic Ester oils, that have greater performance in hotter temperatures, is still being assessed. While it has already been adopted in some transformers, the programme is still in its infancy. </t>
  </si>
  <si>
    <t>Demand on our network is forecast using Distribution Future Energy Scenarios projections and new transformers are installed based on projected load, reducing the risk of distribution network losses and building resilience to increasing temperatures. While this may ensure that transformer temperatures and ratings are not exceeded in the shorter term, we acknowledge that applying current engineering standards and recommendations, including transformer ratings therein, may need to be reviewed to account for future climate change scenarios. This may be more prevalent for areas such as London that may be subjected to a urban heat island effect and where transformers tend to be designed to operate a cyclic rating (not continuous) where higher ambient seasonal temperatures will need to be accounted for.
In addition to the points raised in AR7, increased remote monitoring and operation enabled by SCADA continues to improve operational response and system recovery by redistributing load within the system should it be required. The use of demand side response continues to be deployed to manage peak load if appropriate.</t>
  </si>
  <si>
    <t xml:space="preserve">Similar to AR1, a link between high temperatures and switchgear failure was investigated and known to be caused by cas cable terminations. This knowledge allows emergency response teams to locate and fix faults quickly. There is a plan to replace cas cable terminations opportunistically initially while the number of switchgear failures is monitored in prevailing weather conditions. 
Our switch gear replacement programme continues to improve switchgear capacity, condition and is creating more resilience in the network. Existing switchgear specifications still specify designs with a maximum ambient air temperature of 40°C. Whilst forced ventilation and air conditioning can be used to help control ambient air temperatures for enclosed switchgear, we acknowledge that switchgear specifications may require a review to ensure some resilience to future climate change impacts, in particular more regular high temperatures in excess of 40°C by 2100. </t>
  </si>
  <si>
    <t>UKPN plan to deliver 85 permanent flood mitigation projects in RIIO ED2 to maintain the level of flood risk in compliance with ETR138. This has taken into consideration fluvial, pluvial, dam burst and water main burst flooding. In addition to physical protection barriers, UKPN has been installing more automation devices on our network which allows for greater remote control to safely de-energise assets in the event of a flood event. This helps to prevent asset damage and reduce CMLs.</t>
  </si>
  <si>
    <t>UKPN has begun trialing a live surface water warning system to improve operational readiness for rapid pluvial flooding by having an early alarm up to 48 hours ahead of the event.</t>
  </si>
  <si>
    <t xml:space="preserve">Coastal flood risk is considered as part of the RIIO ED2 flood mitigation programme. However, recent collaboration with the Environment Agency has highlighted the severity and challenges of coastal flooding to 2050. Regional planning is required with Coastal Authorities and the Environment Agency and is necessary to further reduce the risk in addition to UKPNs Flood Mitigation programme.
Where permanent flood barriers around substations are not viable, UKPN has stored a 2km temporary flood barrier to re-actively protect sites until they can be relocated. A programme to increase the height of switch housing has also continued making the assets more resilience to flood events. </t>
  </si>
  <si>
    <t>Dam burst is considered as a high impact low probability event, and has been taken into consideration when we undertake flood risk assessments. UKPN is reaching out to water sector, Environment Agency and Local Authorities to better understand dam and water main burst risk.</t>
  </si>
  <si>
    <t xml:space="preserve">LiDAR technology has been used to assess vegetation growth on a cyclical basis. The results have informed an optimised programme of vegetation management. Every tree is risk ranked to prioritise a cutting plan for maximum benefit, helping prevent power cuts but also ensuring no trees are cut unnecessarily. An enhanced £90m investment in vegetation management is planned between 2023-2028. 
An innovation programme has continued to look at whether satellite imagery technology and AI can efficiently measure vegetation in proximity to overhead line networks, identifying specific trees posing a risk to overhead lines. 
Met Office climate projections continue to be assessed to identify areas where increased tree growth may become problematic and taking an enhanced risk-based approach to future vegetation management. Emerging pest and tree diseases are continually considered and their risk to the overhead line network is assessed.   </t>
  </si>
  <si>
    <t>Mitigations proposed in ARP3 continue to be adopted across the network.
The use of cable connections instead of bushings for grid/primary transformers continue to be specified which allows for better protection against lightning. The adoption of Gas Insulated Switchgear minimise the need for outdoor busbar arrangements, while insulating external busbars may provide some resilience to lightening activity. 
Surge protectors which protect against lightning and high voltage continue to be installed across the network. An increase in enhanced automation, including remotely controlled assets and LV reclosers reduces the impacts of faults for customers by building reliability into the network.  
Weather/Lightening data is still used to determine if lightening was likely to be the reason for circuit-breakers opening, allowing for better allocation of resources to achieve circuit breaker reclosures automatically.</t>
  </si>
  <si>
    <t xml:space="preserve">The risk of wildfires affecting overhead lines and underground cables continues to be assessed, with a focus on overhead lines that cross areas that are more susceptible to wildfire, such as moorland.   </t>
  </si>
  <si>
    <t>Review and update design standards for Overhead Lines to specify the upsizing of capacity to meet future load demands and projected higher temperatures.
We will also look to reassess loading parameters used in future reviews (2026/27). We will participate in the RIME project to map the impact of lower temperatures across licence area.</t>
  </si>
  <si>
    <t>MEDIUM</t>
  </si>
  <si>
    <t>Rising temperatures can dry the ground, causing ground shrinkage. This applies movement to structures built on top of it, leading to instability of the foundations. Overhead line foundations are potentially vulnerable to this process.</t>
  </si>
  <si>
    <t>Tower line conductors are replaced approximately every 40 years and the opportunity can be taken at each reconductoring to access the design integrity to the latest standards. AAAC are recommended for use in the future and replacement projects to extend lifespan of conductors, although the risk will stay unchanged.
Summer droughts can cause ground shrinkage which can lead to destabilisation of the foundations of single structures and towers. A technical review is to be carried out to ascertain the real risk of this occurring and any mitigation required.</t>
  </si>
  <si>
    <t>LOW</t>
  </si>
  <si>
    <t>We will investigate and determine the effects of increase in ground temperature on underground cable systems. We will also verify the thermal models of the cables currently being used on our network, and consider the effects of the changes to cyclic loading.</t>
  </si>
  <si>
    <t>HIGH</t>
  </si>
  <si>
    <t>SSEN-T have not experienced an increase in cable failings related to ground conditions and movements to this point.
We will review and update (if required) design standard for the use of ducted systems and joints at high voltage in urban environments to mitigate the impacts of the drying out of soils.</t>
  </si>
  <si>
    <t>SSEN-T have not experienced earthing system failings specifically related to summer drought conditions.
We will investigate a risk based approach to inspect and monitor changes in conditions of network earthing systems.</t>
  </si>
  <si>
    <t>Most Transmission power transformers have radiators and the option for both forced natural &amp; forced cooling. We will, investigate the need for increasing the capacity of the forced cooling to comply with excess heat and reduce temperature
This combined with temperature monitoring infrastructure, already in place, shall alert for inspection when temperatures have reached the maximum tolerable levels.</t>
  </si>
  <si>
    <t>SSEN-T will continue to monitor its network and asset performance to assess the physical impacts of climate change, including the increased likelihood of global temperature rise, in its Design, Installation and Operational Strategies, implementing climate adaptation plans. It should be noted that SSEN-T use cables and overhead conductors designed and manufactured to international standards, and consequently these assets are designed to operate safely in much greater range of temperature than those found in the UK.
Most Transmission power transformers have radiators and the option for both forced natural &amp; forced cooling. We will, investigate the need for increasing the capacity of the forced cooling to comply with excess heat and reduce temperature
This combined with temperature monitoring infrastructure, already in place, shall alert for inspection when temperatures have reached the maximum tolerable levels.</t>
  </si>
  <si>
    <t xml:space="preserve">In the main SSEN-T switch rooms and plant enclosures are designed to maximise the use of natural ventilation to keep internal temperatures within plant and equipment operating within their optimum parameters. Where heat build-up is perceived to be an issue forced ventilation is used and, in extreme cases or where the path to an external air inlet is problematic, air conditioning is considered.
New design standard will have the provision for suitable environmental conditions (e.g. increased ventilation, air-con and dehumidification) that will function in line with climate changes.
We will also consider the provision for ventilation/air-conditioning in current substations.
</t>
  </si>
  <si>
    <t>We have assessed and will continue to reassess (as climate forecasts change) the risk and resilience of critical Substations affected by river flooding and where required develop a local flood mitigation plan.
As delivered in the RIIO-T1 &amp; T2 periods, we will also continue to invest in flood mitigation measures for critical Substations that are affected by river flooding (e.g. raising individual sites above the flood level or the installation of temporary barriers). We will continue to develop substations in guidance with ETR138 and the flooding maps developed by EA &amp; SEPA.</t>
  </si>
  <si>
    <t>Throughout the RIIO-T1 &amp; T2 price control periods, SSEN-T have undertaken an extensive flood protection programme to provide physical protection and network reconfiguration to minimise disruption from localised flood events. Dependent on the outcome of the next regulatory settlement, the flood protection programmes will continue into RIIO T3 to accommodate recommendations raised in the 2016 Government National Flood Risk Review. New substation development and substation reinforcement schemes will continue to reference guidance from the ENA ETR 138 document, 
We have assessed and will continue to reassess (as climate forecasts change) the risk and resilience of critical Substations affected by river flooding and where required develop a local flood mitigation plan.
As delivered in the RIIO-T1 &amp; T2 periods, we will also continue to invest in flood mitigation measures for critical Substations that are affected by river flooding (e.g. raising individual sites above the flood level or the installation of temporary barriers). We will continue to develop substations in guidance with ETR138 and the flooding maps developed by EA &amp; SEPA.</t>
  </si>
  <si>
    <t xml:space="preserve">It is understood that dams are now designed to a 1:10,000 risk of failure, far exceeding the 1:1000 design risk utilised for assessing and developing flood protection measures for substations with more than 10,000 connected customers. While SSEN-T will seek to avoid constructing new substations within the breach zone of a dam, there is currently no programme to relocate existing substations for this specific risk.
SSEN-T have a small number of substations which could be affected and shall continue to monitor the current position regarding dam burst and ensure the required mitigation measures are in place where necessary.
</t>
  </si>
  <si>
    <t>SSEN-T treat vegetation growth as a business-as-usual activity and manage it as part of our ongoing overhead line maintenance and clearance programmes. 
Since February 2022, a project to deliver tree resilient overhead lines across our network by 2026. has been instigated. This project will ensure that no OHL can be impacted by a falling tree. 
All new OHL will be designed and built with this resilience factor built in.</t>
  </si>
  <si>
    <t>Storm and lightning frequency are not expected to increase, and technical controls are currently employed to mitigate against lightning strikes and protect network equipment. Enhanced earthing, the installation of surge arresters on plant, and other equipment are business-as-usual for SSEN-T but will be re-valuated if strike frequency increases.</t>
  </si>
  <si>
    <t xml:space="preserve">The impact of increasingly dry and warm summers on the frequency of wildfires has yet to be established. Once established the frequency would need to be ratified against a potential increase of risk to overhead line and operational telecommunications assets.
SSEN-T acknowledges the possibility of this emerging wildfire risk and are maintaining a watching brief on events and event frequency in relation to its assets.
Although the Home Office has responsibility for wildfire risk and focuses on extinguishing fires with other management responsibilities split between government departments, SSEN-T shall engage with land management industry to support wildfire prevention methodologies.
Long term incidences of wildfire impact on assets shall be monitored and recorded to develop risk-based modelling for intervention planning.  Further, SSEN-T shall explore wildfire areas and look towards prevention methods by establishing a Wildfire taskforce group. </t>
  </si>
  <si>
    <t>RCP6.0</t>
  </si>
  <si>
    <t>RCP8.5</t>
  </si>
  <si>
    <t>Ongoing trials in the Manweb area on the use of dynamic overhead line (OHL) ratings based upon measured weather (solar gain and wind speed) conditions, building on dynamic thermal rating actions in the Load Related Plan.
Installation of taller poles during pole replacement programmes in order to counteract the loss of clearance through thermal sagging.</t>
  </si>
  <si>
    <t>Reduction of span between towers for OHL to counteract the loss of clearance through thermal sagging.</t>
  </si>
  <si>
    <t>An ongoing research &amp; development project on underground cable rating monitoring, which aims to understand actual rating of power cables, instead of relying on the traditional calculated cable rating.
Cable specifications have been developed jointly with Spain, to apply to assets in both the UK and Spain, given SP Energy Networks is part of Iberdrola. The same cables are specified for both countries, with different ratings due based on different ambient conditions. As a consequence, cables used in the UK will have built-in resilience to future temperature increases, since they are currently also specified for use in Spain.
Review installation practices/design standards for laying new underground cables with consideration for thermal resistivity. Examples include laying cables in sand or increasing cable depth.</t>
  </si>
  <si>
    <t>Incorporate the analysis of the potential impact from ground movement on poles / towers within the statutory 6-yearly inspection cycles and condition assessment.</t>
  </si>
  <si>
    <t>Review earthing specifications against changes in experienced drought severity and frequency.</t>
  </si>
  <si>
    <t>Annual review of network loadings ensure adequate headroom and options for shifting / moving of load onto and alternative route within the network.
Review existing network capacity against anticipated future demand changes caused by increased cooling requirements (for example, air conditions) during hot spells.
SPEN will explore the wider adoption of new transformers with thermally upgraded solid insulation and alternative liquids, while deploying these where it is cost-beneficial to do so.
SPEN will increase the use of alternative liquids (for example, esters) for retro-filling existing mineral oil filled transformers to achieve uprating, while realising fire safety and environmental benefits.</t>
  </si>
  <si>
    <t>Revise substation building specification/design standards to incorporate further passive design considerations such as; orientation, material use, vegetation for natural shading.
Switch rooms and plant enclosures are designed to maximise the use of natural ventilation to keep internal temperatures within plant and equipment operating within their optimum parameters. Where heat build-up is perceived to be an issue forced ventilation is used and, in extreme cases or where the path to an external air inlet is problematic, air conditioning is considered.</t>
  </si>
  <si>
    <t>Within the RIIO-T2 period we will invest £5.5m in flood mitigation. This work was proposed following surveys on 26 substation sites that identified 10 substations (seven 132kV substations, three 275kV substations) where flood mitigation was deemed necessary following the updates to ETR 138.
Within the RIIO-ED2 period we are proposing to invest £9.65m (£5.30m in SPD and £4.34m in SPM) in flood mitigation at our substation’s locations. This includes the undertaking of 328 detailed flood risk assessments at sites identified as being at risk based on the latest flood mapping by the environment agencies and forecast flood mitigation works will be required at 105 of these locations.
Implementation of SuDs (Sustainable Drainage System) and WSUD (Water Sensitive Urban Design) in new and existing substations with a focus on nature-based solutions where appropriate, such as: - Natural retention pools - Green Roofs - Permeable Surfaces</t>
  </si>
  <si>
    <t>As per AR10</t>
  </si>
  <si>
    <t xml:space="preserve">Although sudden inundation due to surges from dam busts will be very unlikley the reality is that any defences that are installed will either be very expensive to insyall and will be likley be overtopped anyway. </t>
  </si>
  <si>
    <t>Within RIIO-ED2 we shall continue to deliver our Tree Cutting Programme (CV29) which has a forecast expenditure of £82.02m (£23.82m in SPD and £58.20m in SPM) over the 5-year period. Within RIIO-ED2 our tree-cutting expenditure has increased slightly to maintain our RIIO-ED1 cyclic-cutting programme in-light of our latest framework costs and the increased growth rates identified in VM6 and VM7.
By continuing this programme of vegetation management and adapting to changes in growth rates as they occur within our cyclic programmes of cutting, we shall provide benefit in mitigating the identified risks.
Further expand the use of LIDAR and Drone software and analyse historical data of cuts/faults across circuits to better understand trees at risk, therefore identifying those that need to be either felled or cut more frequently in-line with the ETR 132 Cycle.
Review safety distances outlined within the Vegetation Management Plan for high and low voltage lines in relation to objects, informed by cutting and faults data.</t>
  </si>
  <si>
    <t>By 2034 over 40% of all interconnected 11kV and 33kV OHL networks will be rebuilt to a storm resilient standard, such that a severe weather event should not affect any connected customer for more than 36 hours.
Improved lightning protection including earthing and, surge arresters on plant, and other equipment and automated procedures will be considered if lightning strike frequency increases.
Introducing increasing numbers of reclosers and remotely operated switchgear, which allow electrical faults to be isolated and the network reconfigured remotely</t>
  </si>
  <si>
    <t>Use LIDAR and GIS technologies, working with appropriate stakeholders (such as Forestry Commission, EA, NRW) to identify and map areas at greater risk to wildfires to help inform appropriate management activities.
Incorporate the removal of dry vegetation litter/fuel build up during periods of high temperatures into current Vegetation Management practices/cutting cycles.
Increase baseline understanding of the resilience of the existing legacy 11kV 33kV network, undertaking LIDAR analysis for ground clearance and associated calculation of likely conductor SAG (as current completed on the transmission network).
By 2034 over 40% of all interconnected 11kV and 33kV OHL networks will be rebuilt to a storm resilient standard, such that a severe weather event should not affect any connected customer for more than 36 hours.</t>
  </si>
  <si>
    <t>ARG6</t>
  </si>
  <si>
    <t>Above ground assets affected by raised temperatures</t>
  </si>
  <si>
    <t>Gas equipment is inherently resilient and designed to operate at high temperatures as network assets are manufactured to international standards. Where temperatures increase above designated temperature parameters, the impact to network controls should be minimal.</t>
  </si>
  <si>
    <t>Gas network assets are manufactured to international standards and designed to operate within particular temperature parameters, which include those currently experienced in the UK and the expected potential (chronic and acute) increases over the course of the century. Core gas equipment is inherently resilient, predominantly underground thereby ameliorating the impact of extreme and ambient temperature increases, and designed to operate at high temperatures. Following the extreme heat events across the UK in 2022, GDNs compiled a lessons learnt table to detail the acute effects that raised temperatures had on its network. The  chronic impact of raised temperatures is primarily on specifications and ensuring that assets, components, equipment and techniques continues to operate satisfactorily, is yet to be considered.</t>
  </si>
  <si>
    <t>Current adaptation risk has slightly decreased. There is low confidence that the risk will increase by 2050 assuming a 4°C global temperature increase but maintain the same level of risk as before.</t>
  </si>
  <si>
    <t>ARG8</t>
  </si>
  <si>
    <t>Extreme weather impacts from lightning</t>
  </si>
  <si>
    <t>Increased storm frequency creates more risk from lightning. Where lightning strikes exposed assets, it can cause physical damage and possible operational failure, loss of telecommunications equipment, and a fire risk to gas venting stacks.</t>
  </si>
  <si>
    <t>Gas network infrastructure is predominantly located underground and is less susceptible to lightning damage. Gas network assets are provided with high degrees of earthing protection. GDNs carry out risks assessment for new sites and enure that the lighting protection system is sufficient.</t>
  </si>
  <si>
    <t>Current adaptation risk has increased as storm activity has increased in frequency. The future risk is not expected to vary significantly from the current score as the majority of gas infrastructure is located underground and is therefore not extremely  vulnerable to lightning activity.</t>
  </si>
  <si>
    <t>ARG12</t>
  </si>
  <si>
    <t>Ground movement due to drought conditions and dry ground</t>
  </si>
  <si>
    <t>Ground movement caused by drying and shrinkage will exert tensile forces on underground assets, especially to more vulnerable joints and connections, with cast iron mains presenting the highest risk. This could lead to mechanical damage and the potential fracture of pipelines leading to a serious risk of gas release or explosion. Any loss of ground cover above pipes could also increase the risk of third-party strikes.</t>
  </si>
  <si>
    <t>There is currently no clear signal in asset data correlating ground movement to pipe damage. Replacement programmes are underway to increase use of plastic (polyethylene (PE)) pipes due to its flexibility, and therefore ground movement resilience, compared to more brittle metallic (iron) pipe which will reduce the impacts of ground movement.  The high pressure pipe network is constructed of heavy wall steel pipe which is more resistant to ground movement than iron and is also subject to an inspection programme to observe for loss of cover soils or signs of ground movement. In RIIO-GD1 (2013) the HSE enforcement policy changed to a three tiered approach to provide a greater focus on risk. The three tier approach allows a greater focus on risk and larger diameter 'at risk' iron pipes will only be subject to decommissioning if either condition or risk assessment or engineering judgement indicates this is justified.</t>
  </si>
  <si>
    <t>Current adaptation risk has not changed and is expected to decrease in impact severity for 2050 and 2100 as there is no asset data correlation of  ground movement impacting pipe damage.</t>
  </si>
  <si>
    <t>ARG4</t>
  </si>
  <si>
    <t>Flood risk of above ground assets</t>
  </si>
  <si>
    <t>Assets in flood plains (fluvial) or otherwise are physically vulnerable to extreme and extended rainfall (pluvial). Ancillary instrumentation and communication equipment are notably the most vulnerable, despite governors and pressure-reducing equipment being resilient and capable of operating when submerged in water. Vulnerability exacerbates if flood defences are ineffective and/or plant relocation is not possible.</t>
  </si>
  <si>
    <t>Frequency and intensity of flooding events is likely to increase in future. Impact is limited to those assets (and downstream customers) close to watercourses. Flood risk assessment has identified small numbers of above ground asset sites which are at risk of significant inundation and not protected by public flood defences. Climate scenario analysis identifies minimal difference in potential flood extents and water depths between now and 2080 for different climate scenarios. Core mechanical gas assets have high degree of integal resilience to flood impacts. High risk assets at identified risk of flooding have been proactively relocated or have vulnerable equipment raised off the ground.</t>
  </si>
  <si>
    <t>Current adaptation risk has not changed and is reasonably expected to remain the same in 2050 and there is low confidence that the risk may raise slightly as flooding increases in severity and frequency in the future. Flooding of below ground assets is a high risk, low probability event. Above ground assets are less susceptible to flooding as assets are gas-tight. When water ingress does occur in below ground assets, the water is harder to remove and causes more significant damage.</t>
  </si>
  <si>
    <t>ARG5</t>
  </si>
  <si>
    <t>Flood risk of above ground assets from catastrophic dam failure</t>
  </si>
  <si>
    <t>Extreme precipitation can lead to dam overload and failure. Where assets are 
located far enough away from dams, the impact of water inundation from a 
dam burst is no different from “standard” pluvial, fluvial or tidal flooding, and flooding impacts can be considered similar. Where assets are close enough to dams to be impacted by the full force of a breach, the damage would be substantial. Plant and equipment would not only be impacted by water ingress but are likely to be physically damaged or washed away by the force of water.</t>
  </si>
  <si>
    <t xml:space="preserve">Many GDNs are not at extreme risk to dam failure. GDNs who are vulnerable assess all vulnerable assets in their network. The number and type of assets in the proximity to reservoir flooding have been identified using two scenarios, dry day and wet day. </t>
  </si>
  <si>
    <t>Current adaptation risk has not changed. GDNs are not frequently susceptible to dam failure.</t>
  </si>
  <si>
    <t>ARG9</t>
  </si>
  <si>
    <t>Asset impact from snow/ice falls and accumulation</t>
  </si>
  <si>
    <t>The risk to above ground assets is expected to gradually decrease due to less frequent snow events. However, a risk remains of physical damage from excessive snow or ice falls, for example, increased loading on building roofs.</t>
  </si>
  <si>
    <t>Climate signal suggests significant cold spells are likely to become significantly less likely beyond 2050, but the chance of them occurring will remain and their intensity is likely to remain similar to current or potentially increase. Many GDNs are not at much risk to snowfall. Snow is considered in the design process of GDN assets and develop high resilience to its risk. Network assets are designed to operate at a current 1 in 20 years peak winter demand which is likely to be sufficient to cover demand in future cold snaps, especially as gas customer numbers reduce as forecasted.</t>
  </si>
  <si>
    <t>Current adaptation risk has had a minor decrease from ARP3 and is expected to continue decrease at 2100 as GDN assets are designed for low temperature resilience.</t>
  </si>
  <si>
    <t>ARG10</t>
  </si>
  <si>
    <t>Risk to underground pipelines from river erosion and flow</t>
  </si>
  <si>
    <t>Increased precipitation results in flooding and stronger watercourse flows. This hydraulic action can abrade pipeline coatings if they are exposed. Additionally, hydraulic motion can move pipes, causing bending stress from lack of support.</t>
  </si>
  <si>
    <t>Proactive monitoring and inspection regime in place to monitor asset condition (for signs of ground movement and loss of cover), with frequency determined by individual site risk. This includes linewalking surveys and diver surveys for river bed crossing, and consideration of use of drones and satellite imagery. Engineering responses undertaken to increase asset resilience to ensure integrity where necessary, such as pipeline diversions or installation of protection measures as informed by geomorphology assessment. Pipelines can be exposed and are then susceptible to physical damage (scouring and erosion of pipeline coatings). Hydrotechnics and erosion flood screening tools are under development for onshore pipeline operators. High and intermediate pressure assets are subject to cyclical surveillance in the form of aerial, vantage point and line walking surveys. Targeted parts of the medium and low pressure network (e.g. above ground [exposed] assets crossing features) are subject to surveillance activity to monitor the condition and reactively identify and manage instances of erosion and ground movement.</t>
  </si>
  <si>
    <t>Current adaptation risk has decreased due to monitoring practices. The impact is expected to increase in the far future as rainfall increases.</t>
  </si>
  <si>
    <t>ARG11</t>
  </si>
  <si>
    <t>Ground contamination and transport of materials from flooding of contaminated sites</t>
  </si>
  <si>
    <t>Flooding of contaminated sites, especially sites like floodplains, can transport leeched materials via ground water. This can expect increased damage mitigation costs like remediation and inspection, additionally, risking more regulatory and enforcement action.</t>
  </si>
  <si>
    <t>Site flood risk rating is taken into consideration in site specific contamination risk assessments which inform the requirement for remediation. Cross-reference to ARG4 for consideration of future flood risk, with context that contamination migration pathways to environmental receptors are complex.</t>
  </si>
  <si>
    <t>Current adaptation risk has decreased and remain relatively the same in 2050 and 2100.</t>
  </si>
  <si>
    <t>ARG20</t>
  </si>
  <si>
    <t>Tidal flooding of above ground assets</t>
  </si>
  <si>
    <t>Regardless of the source the impact of flooding on above ground assets is the same. There is a risk of physical damage to assets, although governors and pressure reducing equipment are resilient and capable of operating when submerged in water. This will be exacerbated if flood defences are ineffective and/or plant relocation is not possible.</t>
  </si>
  <si>
    <t>For new and replacement above ground installations and pressure regulating installations, vulnerability to flooding (and other natural events) is reviewed and a flood risk assessment is carried out.
Targeted Flood Warning Services and Flood trackers for tidal and river flood risk and created a geospatial map which allows for polygon selection of assets which fall within the Risk Area Map provided on the Flood Guidance Statementwhich considers all soruces of flooding. Procedures are in place to provide a framework to anticipate, prevent, withstand, respond, and recover promptly from disruptive challenges posed by flood events impacting the gas distribution network.
Environment Agency data for Risk of Flooding from Rivers and Seas and Risk of Flooding from Surface Water is utilised to identify High-Risk assets which may be vulnerable in the event of a flood.</t>
  </si>
  <si>
    <t>Current adaptation risk has not changed and could see a minor decrease in severity.</t>
  </si>
  <si>
    <t>ARG22</t>
  </si>
  <si>
    <t>Ground water flooding of below ground assets leading to water ingress to pipes</t>
  </si>
  <si>
    <t>Despite the inherent resilience of pipelines, more frequent and prolonged flooding will increase the risk of physical damage and the likelihood of water ingress leading to operational and supply issues.</t>
  </si>
  <si>
    <t>Impacts are typically observed in low pressure network and can be managed via typical operational practices with additional utilisation of combined cameras and pumps for narrow diameter mains and investment in new equipment such as water extraction tankers. The move to greater proportion of plastic (PE) pipes as part of the 30 year iron mains replacement programme should help to balance the impacts of increased occurrences of flooding or high groundwater in future.</t>
  </si>
  <si>
    <t>The risk score has decreased but the level of risk remains similar. As new pipes have been improved composition, only older GDN assets are particularly vulnerable.</t>
  </si>
  <si>
    <t>Temperature and Precipitation</t>
  </si>
  <si>
    <t>ARG13</t>
  </si>
  <si>
    <t>Vulnerability of critical IT systems managed by third parties from extreme weather events</t>
  </si>
  <si>
    <t>This represents an interdependency with other service suppliers and there is a risk of the loss of critical IT systems and functionality, especially if there is insufficient flood protection or cooling of third-party data centres and/or these cannot be relocated. Any loss of capacity could lead to the need for manual intervention and reduced network control.</t>
  </si>
  <si>
    <t>All critical systems and servers are hosted in high specification tier 3+ datacentres, all of these sites have significant risk assessments carried out on natural hazard items, including flooding, and risks from internal flooding from burst pipes etc. . Network centres are also provided with climate control. Mitigation measures and business continuity plans confirmed during tender events. Migration to cloud based working has significantly reduced the financial impacts of such an event</t>
  </si>
  <si>
    <t>The risk score sees a large decrease as GDNs utilise adequate backup systems to going offline</t>
  </si>
  <si>
    <t>ARG15</t>
  </si>
  <si>
    <t>Vegetation Growth</t>
  </si>
  <si>
    <t>Increases in temperature and precipitation will lead to increased vegetation growth. Above ground assets will be impacted by any increased growth of trees adjacent to operational equipment, leading to increased maintenance and reduced accessibility. Similar issues may be encountered with the accelerated growth of plants or invasive species. Any change in the numbers or seasons of nesting birds and protected species will need to be registered on habitat surveys and could potentially restrict work activities.</t>
  </si>
  <si>
    <t>Above ground assets will be impacted by any increased growth of trees adjacent to operational equipment and access/egress points. Increased vegetation management requirements are anticipated.
Any change in the numbers or seasons of nesting birds and protected species will need to be registered on habitat surveys and could potentially restrict work activities. Existing management procedures are in place to ensure projects can be appropriately completed around site ecological restrictions. Such management procedures will need to be regularly reviewed to ensure they review fit for purpose and continue to offer appropriate level of control as current.</t>
  </si>
  <si>
    <t>Current adaptation risk has not changed but may increase in 2050 and (more unlikely) in 2100 as GDNs review their management of vegetation.</t>
  </si>
  <si>
    <t>ARG7</t>
  </si>
  <si>
    <t>Damage to above ground assets from storm events</t>
  </si>
  <si>
    <t>Assets are subject to damage from extreme weather events including storms and high winds. Any increase in the frequency and severity of these events will mean a higher risk of infrastructure damage and failure and an impact on support services. Again, communication equipment will be the most vulnerable assets.</t>
  </si>
  <si>
    <t>Gas network assets are mainly located underground, and above ground equipment is low rise and designed and constructed to be resilient to storms, although a level of risk remains from extreme weather events. Electrical and instrumentation control equipment are the most vulnerable assets, and may need to be protected or housed if located in exposed areas. Proactive vegetation management is undertaken to reduce the potential impact of storm damage.</t>
  </si>
  <si>
    <t>Current adaptation risk has not changed. There is low confidence that we would see a  minor increase in  risk by 2100 as storm events increase in frequency and severity.</t>
  </si>
  <si>
    <t>ARG14</t>
  </si>
  <si>
    <t>Asset damage if no wildfire risk assessment or remediation measures</t>
  </si>
  <si>
    <t>Increased temperatures and reduced precipitation increase the occurrence of wildfires, posing a significant risk to above ground assets that are located in susceptible areas (e.g., open heathland, grassland, forested areas). Underground pipeline damage is more probable when vegetation clearance within 3m of site boundaries is not performed. There is also an interdependent risk from any impact on other utility assets in the electrical system.</t>
  </si>
  <si>
    <t>Wildfire risks to underground pipelines is limited and previous advice provided to NGN identified that vertical heat penetration from surface wildlfire is limited to c0.5m deep and thereby poses no significant risks to underlying pipes given the typical depths of cover.
This is an emerging risk with current low risk to gas infrastructure, typically limited to rural AGIs and offtakes, but requires surveillance.</t>
  </si>
  <si>
    <t>Current adaptation risk has seen a minor decrease and there is low confidence that wildfire could become a more emerging risk in 2050 and 2100.</t>
  </si>
  <si>
    <t>ARG21</t>
  </si>
  <si>
    <t>Saline contamination and increased corrosion rate of above and below ground assets from sea water</t>
  </si>
  <si>
    <t>There is a risk of gradual chemical damage to pipelines from increased tidal flooding, which will affect asset integrity and could lead to water ingress and gas release. Ingress of saline groundwater may also impact the buoyancy of pipes and cause structural issues.</t>
  </si>
  <si>
    <t>Impacts are mitigated by the use of cathodic protection and proactive pipeline inspection programme. No known significant impacts to date. Where the groundwater has a high elvel of saline contamination this will result in a change in Cathodic Protection readings which will be addressed through maintenance, if necessary altering the frequency</t>
  </si>
  <si>
    <t>Current adaptation risk has not changed. Risk has low confidence of an small increase.</t>
  </si>
  <si>
    <t>Gas network assets are manufactured to international standards and designed to operate within particular temperature parameters, which include those currently experienced in the UK and the expected potential (chronic and acute) increases over the course of the century. It is of note that ambient and extreme temperature impacts are not currently predicted to increase significantly in NGN's region prior to 2050, with the impacts thereafter uncertain and dependant on the climate change trajectory.
 Increasing temperature impacts all plant and equipment and increases could affect rating and asset performance, most notably ancillary IT and telecommunications equipment. However, core gas equipment is inherently resilient, predominantly underground thereby ameliorating the impact of extreme and ambient temperature increases, and designed to operate at high temperatures (in excess of any expected average increase) and there should be minimal impact on the gas network controls.</t>
  </si>
  <si>
    <t>There is no clear climate signal about likelihood or intensity of increased lightning storm frequency in the future. Gas network infrastructure is predominantly located underground. Gas network assets are provided with high degrees of earthing protection.</t>
  </si>
  <si>
    <t>There is currently no clear signal in asset data correlating ground movement to pipe damage. Increasing use of plastic (polyethylene (PE)) pipe for mains offers more flexibility, and therefore resilience, compared to more brittle metallic (iron) pipe which will reduce the impacts of ground movement. Currently the network comprises &gt;80% plastic pipes and by 2050 it is anticipated that c.100% of distribution mains will be plastic.  The high pressure pipe network is constructed of heavy wall steel pipe which is more resistant to ground movement than iron and is also subject to an inspection programme to observe for loss of cover soils or signs of ground movement.</t>
  </si>
  <si>
    <t>Clear climate signal that frequency and intensity of flooding events is likely to increase in future. Impact is limited to those assets (and downstream customers) close to watercourses. Flood risk assessment has identified small numbers of above ground asset sites which are at risk of significant inundation and not protected by public flood defences. NGN has experienced limited numbers of above ground asset sites being flooded in the last 10 years (&lt;5). Climate scenario analysis identifies minimal difference in potential flood extents and water depths between now and 2080 for different climate scenarios. Core mechanical gas assets have high degree of integral resilience to flood impacts. High risk assets at identified risk of flooding have been proactively relocated or have vulnerable equipment raised off the ground.</t>
  </si>
  <si>
    <t>NGN have minimal numbers of assets in proximity to dams</t>
  </si>
  <si>
    <t>Climate signal suggests significant cold spells are likely to become significantly less likely beyond 2050, but the chance of them occurring will remain and their intensity is likely to remain similar to current or potentially increase. Gas assets are designed to high degrees of resilience on current and previous climatic conditions thereby providing resilience. Network assets are designed to operate at a current 1 in 20 years peak winter demand which is likely to be sufficient to cover demand in future cold snaps, especially as gas customer numbers reduce as forecasted.</t>
  </si>
  <si>
    <t>Proactive monitoring and inspection regime in place to monitor asset condition (for signs of ground movement and loss of cover), with frequency determined by individual site risk. This includes linewalking surveys and diver surveys for river bed crossing, and consideration of use of drones and satellite imagery. Engineering responses undertaken to increase asset resilience to ensure integrity where necessary, such as pipeline diversions or installation of protection measures as informed by geomorphology assessment. NGN are experiencing slightly increased numbers of pipeline exposure events due to river erosion necessitating remedial works in recent years, increasing from typically 1 to 2 occurrences per year. These have all been identified by proactive inspection and management and have not resulted in signficant asset damage or loss of supply incidents. The high pressure pipe network is constructed of resilient, heavy wall steel pipe.</t>
  </si>
  <si>
    <t>NGN's rolling land remediation management programme reduces potential impact of contaminant mobilisation and migration. Site flood risk rating is taken into consideration in site specific contamination risk assessments which inform the requirement for remediation. Cross-reference to ARG4 for consideration of future flood risk, with context that contamination migration pathways to environmental receptors are complex.</t>
  </si>
  <si>
    <t>Impacts are typically observed in low pressure network and can be managed via typical operational practices, with increases in frequency of events seen over 21st century to date necessitating innovation of new equipment and techniques (such as combined cameras and pumps for narrow diameter mains) and investment in new equipment (water extraction tankers). The move to greater proportion of plastic (PE) pipes as part of the 30 year iron mains replacement programme should help to balance the impacts of increased occurrences of flooding or high groundwater in future. Current network composition is &gt;80% plastic pipe and it is anticipated to be c.100% by 2050.
Groundwater flooding can also result in increased pipeline buoyancy thereby exerting additional stresses on pipelines thereby increasing the potential for damage. Increased buoyancy can also increase the likelihood of third party damage to pipelines due to reduced depths of cover. This would necessitate additional pipeline cover to counteract buoyancy. Minimal examples to date. Pipeline inspection programme measures would identify these situations and enable them to be addressed.</t>
  </si>
  <si>
    <t>All critical systems and servers are hosted in high specification tier 3+ datacentres, all of these sites have significant risk assessments carried out on natural hazard items, including flooding, and risks from internal flooding from burst pipes etc. Facilities have additional resilience via backup running a significant distance away so should there be an event like a flood or another natural or physical disaster, equipment can operate in isolation from the other site and not impact any live services in NGN. Network centres are also provided with climate control. Mitigation measures and business continuity plans confirmed during tender events. Migration to cloud based working has significantly reduced the financial impacts of such an event</t>
  </si>
  <si>
    <t>Above ground assets will be impacted by any increased growth of trees adjacent to operational equipment and access/egress points. Increased vegetation management requirements are anticipated, although additional costs are likely to be relatively low as the majority of NGN's assets are below ground and thus not significantly impacted.
Any change in the numbers or seasons of nesting birds and protected species will need to be registered on habitat surveys and could potentially restrict work activities. Existing management procedures are in place to ensure projects can be appropriately completed around site ecological restrictions. Such management procedures will need to be regularly reviewed to ensure they review fit for purpose and continue to offer appropriate level of control as current.</t>
  </si>
  <si>
    <t>There is no clear climate signal of increasing extreme wind events in NGN's region going forward.  Gas network assets are mainly located underground, and above ground equipment is low rise and designed and constructed to be resilient to storms, although a level of risk remains from extreme weather events. Electrical and instrumentation control equipment are the most vulnerable assets, and may need to be protected or housed if located in exposed areas. Proactive vegetation management is undertaken to reduce the potential impact of storm damage.</t>
  </si>
  <si>
    <t>No occurrences of this risk occuring to date.
Wildfire risks to underground pipelines is limited and previous advice provided to NGN identified that vertical heat penetration from surface wildlfire is limited to c0.5m deep and thereby poses no significant risks to underlying pipes given the typical depths of cover. Vegetation on NGN land holdings and wayleaves is managed to minimise this risk.. 
This is an emerging risk with current low risk to gas infrastructure, typically limited to rural AGIs and offtakes, but requires surveillance.</t>
  </si>
  <si>
    <t>As ARG4</t>
  </si>
  <si>
    <t>Impacts are mitigated by the use of cathodic protection and proactive pipeline inspection programme. No known significant impacts to date.</t>
  </si>
  <si>
    <t>We are aware of a small increase in faults at extreme temperatures, largely where this affects electronic monitoring equipment and pressure management. We are looking at warmer countries to see how the gas industry operates in conditions that could become more frequent in UK</t>
  </si>
  <si>
    <t>This risk has not been assessed in our region yet</t>
  </si>
  <si>
    <t>Not identified as an issue in our region</t>
  </si>
  <si>
    <t>We do not consider this to be a risk</t>
  </si>
  <si>
    <t>We have mapped vulnerability and invested/continue to invest in mitigation. We no longer build over-river crossings. PE pipe is far more flexible and can witstand movements</t>
  </si>
  <si>
    <t>Our award winning land remediation programme takes this risk into consideration during site design. It is robustly mitigated.</t>
  </si>
  <si>
    <t>PE pipes more resilient.</t>
  </si>
  <si>
    <t>We are moving to a more resilient cloud provision where the risk is spread globally across regions</t>
  </si>
  <si>
    <t>dealt with through rutine procedure guidance</t>
  </si>
  <si>
    <t>We have made considerable effort and investment in flood defences in GD2</t>
  </si>
  <si>
    <t>We do not consider this as a general mechanical issue. In the past we have put air conditioning units in to manage temperatures and will continue to do so if required.
IT equipment and instrumentation may need additional protection.</t>
  </si>
  <si>
    <t>no SGN risk score</t>
  </si>
  <si>
    <t>-</t>
  </si>
  <si>
    <t>not available</t>
  </si>
  <si>
    <t>We are actively working on this and ensuring we have sufficient lighting protection system. We are also carrying out Risk Assessments for new sites which takes this into consideration.</t>
  </si>
  <si>
    <t>The gas mains replacement programme and growth in PE pipe installation are reducing risks from ground movement arising from drought conditions. Ongoing work to understand reasons behind existing repair numbers is being carried out.</t>
  </si>
  <si>
    <t>Assets in flood plains (fluvial) or otherwise are physically vulnerable to extreme and extended rainfall (pluvial). Ancillary instrumentation and communication equipment are notably the most vulnerable, despite governors and pressure-reducing equipment being resilient and capable of operating when submerged in water.</t>
  </si>
  <si>
    <t>This is included in our risk registers. We have also carried out analysis that show breakdown of our assets in different flood zones, using EA and SEPA flood mapping and shape files.</t>
  </si>
  <si>
    <t xml:space="preserve">We have analysed the length of mains pipelines, number of district governors, TRS’s (transmission reductions stations) and Pressure Reduction Stations within flood reservoirs. This is used to acquire a greater understanding if and where we would have any assets at particular high risk, and the maps and shape files are a useful tool when any upgrades or other works are being planned. </t>
  </si>
  <si>
    <t xml:space="preserve">We do not consider this a big issue for our network assets, there is no or little risk to damage because of snow/ ice falls. It is much more of an issue from an accessing sites perspective and as such dealt with in relevant BCM Plans.
</t>
  </si>
  <si>
    <t>Pipelines can be exposed and are then susceptible to physical damage (scouring and erosion of pipeline coatings). More frequent flooding and increased river and watercourse flows will increase this level of risk.
We have clear evidence of this happening across our Scotland network.
To allow a clear framework for river crossing risk and approach we are currently updating our Management Procedure for the inspection and maintenance of below ground pipelines and mains at river crossings and watercourses (Maint15).
Consideration of extended surveys to be proactive in preventing river erosions at river crossings.</t>
  </si>
  <si>
    <t>Part of well documented process in SGN. No gap identified and no current actions identified. Well managed risk.</t>
  </si>
  <si>
    <t xml:space="preserve">We are already experiencing and dealing with the consequences of ground water flooding. </t>
  </si>
  <si>
    <t xml:space="preserve">Climate change/ extreme weather events are included in our IT risk registers, referencing IT supply chain and IT resilience. </t>
  </si>
  <si>
    <t>We have existing procedures around site husbandry to deal with vegetation.</t>
  </si>
  <si>
    <t>Damage to above ground assets from storm events assets are subject to damage from extreme storms and high winds, and therefore any increase in the frequency and severity of these events will mean a higher risk of infrastructure damage and failure, with communication equipment being the most vulnerable assets.</t>
  </si>
  <si>
    <t>We have existing procedures dealing with site husbandry on sites (to remove any potential vegetation that could damage assets in a storm). In addition, when we are experiencing extreme weather events, we hold back work as required to ensure the safety of our people.
Our property assets have been assessed from risk of storm events.</t>
  </si>
  <si>
    <t xml:space="preserve">Around all above ground installations there are hard surfaced areas and sites are being managed from a vegetation perspective
Currently the risk of wildfires to our assets are not specifically considered in our risk registers. </t>
  </si>
  <si>
    <t>The risk of flooding to assets are considered in our risk registers. We have surveyed our assets using Coastal Flood Boundary Datasets from EA and DEFRA, and SEPA flood risk maps for Scotland.</t>
  </si>
  <si>
    <t xml:space="preserve">There is a possibility that our distribution network could be impacted but we have yet to undertake any analysis to quantify this.
We have a number of assets near shoreline.
</t>
  </si>
  <si>
    <r>
      <t xml:space="preserve">Following the extreme heat events across the UK in 2022, Cadent compiled a lessons learnt table to detail the acute effects that raised temperatures had on its network.
</t>
    </r>
    <r>
      <rPr>
        <sz val="10"/>
        <color rgb="FFFF0000"/>
        <rFont val="Calibri Light"/>
        <family val="2"/>
      </rPr>
      <t xml:space="preserve">
</t>
    </r>
    <r>
      <rPr>
        <sz val="10"/>
        <rFont val="Calibri Light"/>
        <family val="2"/>
      </rPr>
      <t xml:space="preserve">A task and finish group has been set up beneath the internal Natural Events Working Group to focus on...                                    Products/Materials – storage and use
Equipment – risks during high temperatures
People – risk assessments
Working practices – use of products/materials/components outside manufacturers recommended tolerances
</t>
    </r>
    <r>
      <rPr>
        <sz val="10"/>
        <color rgb="FF000000"/>
        <rFont val="Calibri Light"/>
        <family val="2"/>
      </rPr>
      <t xml:space="preserve">
Focusing initially on acute events allows us to maximise the impact of our adaptation in the short term.
The  chronic impact of raised temperatures is primarily on specifications and ensuring that assets, components, equipment and techniques continues to operate satisfactorily, is yet to be considered.</t>
    </r>
  </si>
  <si>
    <t>As part of AGI and governor site rebuilds and projects on site, lightning protection measures are installed in accordance with BS EN 62305 with risk assessments used to determine if protection against transient over voltages is required, as detailed in BS7671.
Specification for Hazard Identification Studies (CAD/SP/HAZ/8) contains a secondary guideword for "lightning" under "Natural events". An additional note references consideration of the interaction between the cathodic protection, earthing and lightning protection systems</t>
  </si>
  <si>
    <t>In RIIO-GD1 (2013) the HSE enforcement policy changed to a three tiered approach to provide a greater focus on risk. The three tiers of pipe diameter are:
•	Tier 1: 8 inches and below (approximately 80% of all 'at risk' iron pipes)
•	Tier 2: above 8 inches and below 18 inches (approximately 15% of all 'at risk' iron pipes)
•	Tier 3: 18 inches and above (approximately 5% of all 'at risk' iron pipes).
The three tier approach allows a greater focus on risk and larger diameter 'at risk' iron pipes will only be subject to decommissioning if either condition or risk assessment or engineering judgement indicates this is justified. 
All Tier 1 pipes will be decommissioned by the end of 2032 or earlier. Pipes in Tiers 2 and 3 must be decommissioned on the basis of asset integrity assessment processes. Updates on progress are provided to the OFGEM and HSE through existing regulatory reporting frameworks.</t>
  </si>
  <si>
    <t>For new and replacement above ground installations and pressure regulating installations, vulnerability to flooding (and other natural events) is reviewed and a flood risk assessment is carried out under our Specification for Hazard Identification Studies (CAD/SP/HAZ/8)
We have developed CAD/PM/82 - Engineering Management Procedure for Extreme Weather Events: Flooding which provides a framework to anticipate, prevent, withstand, respond, and recover promptly from disruptive challenges posed by flood events impacting the gas distribution network
We have utilised Environment Agency data for Risk of Flooding from Rivers and Seas and Risk of Flooding from Surface Water to identify High-Risk assets which may be vulnerable in the event of a flood.
We have then loaded these into the Targeted Flood Warning Service for tidal and river flood risk and created a geospatial map which allows for polygon selection of assets which fall within the Risk Area Map provided on the Flood Guidance Statementwhich considers all soruces of flooding. 
We have also participation in user research for Future Flood Warning Service.</t>
  </si>
  <si>
    <t>Project has been carried out identifying 1416 reservoirs within Cadent’s network. The number and type of assets in the proximity to reservoir flooding have been identified using two scenarios, dry day and wet day. 
Case studies on two reservoirs have been conducted to provide further analysis. Assessments of these case studies would suggest that the event of overspilling due to an uncontrolled release of water is unlikely.</t>
  </si>
  <si>
    <t xml:space="preserve">Snow loading is considered as part of stress analysiss for above ground gas containing assets.
Impacts which are felt from communication outages will be resilient by response to alarms
Specification for Hazard Identification Studies (HAZ/8) contains a secondary guideword for "ice/snow loading" under "Natural events" so will be considered as part of design process </t>
  </si>
  <si>
    <t>The Ground Movement Group from the Pipeline Safety Group, have completed a research and development project looking at risk from Geohazards, with a further emphasis on hydrotechnics and erosion. The research looked at combining hazards, specifically flooding scour and buoyancy and what this might look like inside GIS through risk-scoring and heat-maps. This was finished on the 13th January 2023.
A new UKOPA Flooding / River Erosion working group was created in September 2023 with the intention of producing a flooding risk screening tool for onshore pipeline operators. The next potential meeting to discuss this further is expected towards end of February.
Cadent are transitioning certain assets into Synergi (Pipeline Integrity Management System) which will allow us to do  more proactive work on this for the high pressure network in regards to the risks associated with high and intermediate pressure pipelines located in flood zones and in, or near, areas of peat.
High and intermediate pressure assets are subject to cyclical surveillance in the form of aerial, vantage point and line walking surveys. Targeted parts of the medium and low pressure network (e.g. above ground [exposed] assets crossing features) are subject to surveillance activity to monitor the condition and reactively identify and manage instances of erosion and ground movement.
Implementation of CAD/PM/MS/8 for &lt; 2 bar underwater crossings</t>
  </si>
  <si>
    <t>For new and replacement above ground installations and pressure regulating installations, vulnerability to flooding (and other natural events) is reviewed and a flood risk assessment is carried out under our Specification for Hazard Identification Studies (CAD/SP/HAZ/8)
We have developed CAD/PM/82 - Engineering Management Procedure for Extreme Weather Events: Flooding which provides a framework to anticipate, prevent, withstand, respond, and recover promptly from disruptive challenges posed by flood events impacting the gas distribution network
We have utilised Environment Agency data for Risk of Flooding from Rivers and Seas and Risk of Flooding from Surface Water to identify High-Risk assets which may be vulnerable in the event of a flood.
We have then loaded these into the Targeted Flood Warning Service for tidal and river flood risk and created a geospatial map which allows for polygon selection of assets which fall within the Risk Area Map provided on the Flood Guidance Statementwhich considers all soruces of flooding. 
We have also participation in user research for Future Flood Warning Service.
The work is not yet mature enough to consider the transportation of contaminents offsite</t>
  </si>
  <si>
    <t xml:space="preserve">The majority of water ingress "incidents" are cascading failures as a result of ground movement or other factors causing failure of the water distribution system.
Ground water flooding of below ground assets leading to water ingress to pipes is typically as a result of water entering via integrity weaknesses such as corroded pipe/compromised joints. 
This type of water ingress is predictable to an extent, enabling Cadent to manage water levels within the network (this is set out in the next section). Where this has a customer impact it generally results in poor gas pressure in a customer’s service pipe.
Cadent’s resilience strategy is to systematically replace our metallic pipes year on year contributes to reducing instances of natural water ingress. Where water ingress is a known problem within a section of network, syphons are installed to collect water at low topographical points, these syphons are then pumped out on a periodic basis, this process keeps the water outside of the gas pipework enabling flow and pressure to be maintained and controlled.  </t>
  </si>
  <si>
    <t>All critical services have an aligned service support model, eg. Telemetry  - we have a strategic partnership with Vodafone and service SLA’s – see attached for service failure response / resolution times see attached.  We have defined processes for faulting incidents to third parties and a support model aligned to the criticality of the service.  We also have DR capabilities  / BCM solutions which are tested annually by our DR team. (Gareth Morris) for IT critical services.
Re operational buildings / areas this is operationally managed so unable to comment.
IE2 Critical assets have redundancey. Looking at where there are critical assets that need on site Power generation back up e.g generators, solar.</t>
  </si>
  <si>
    <t>Developed Engineering Bulletin 813 for Guidance on carrying out vegetation management works on District Governor installations with inlets not exceeding 7barg
For pipeline routes, scrub clearance of our wayleave/easements is identified by engineers during line walking, in accordance with CAD/PR/MAINT/5041.
Develoepd CAD/SHES/PM/22 for Land Management and Biodiversity</t>
  </si>
  <si>
    <t xml:space="preserve">Update has been made to CAD/SHES/PM/22 for Storm considerations 
Suggest additional section in relation to Storm Considerations – not sure its adequately covered. 
The UK has experienced several severe storms over the last few years, including Storm Eunice in 2022, which brought gusts in excess of 100mph. The impacts of the storm across the UK included 3 fatalities, school closures, power cuts and nationwide cancellations of transport services. 
(Text taken from National Risk Register 2023) 
Therefore, there is a risk of impact from storms and high winds any given past of the network however particular focus should be given to above ground assets (above ground crossings and exposed pipeline sections, AGIs, district governors, depots). Electrical and instrumentation control equipment are the most vulnerable assets, and may need to be protected or housed if located in exposed areas. 
Land management practices are important to reduce the likelihood of a high wind event leading to an asset damage, this is in addition to the requirements already referenced (3m clearance strip around boundary fences of AGIs) where trees pose a threat to the integrity of an asset. 
Tree assessments (see example sent on teams) should be undertaken where trees are identified in the vicinity of the AGIs and district governors (crossings also?) in order to assess the risk posed in the event of a storm and high winds. 
There are recognised constraints in terms of land management over land in which we have no ownership or rights over (e.g. above ground crossings, highway land, third party owned land etc.) however in these circumstances a risk assessment should be documented. 
For above ground crossings and exposed pipeline sections, appropriate land management should be undertaken where required to facilitate cyclical inspection and at the time of intervention. 
Other mitigation is provided through emergency response procedures. </t>
  </si>
  <si>
    <t xml:space="preserve">Update has been made to CAD/SHES/PM/22 for Wildfire considerations In the UK, the term wildfire is official defined as ‘any uncontrolled vegetation fire which requires a decision, or action, regarding suppression’. It includes not only vegetation fires occurring in woodland, grassland and shrubland areas but also smouldering fires, that are common in peat, and fires in built-up areas with vegetation and gardens. 
Therefore, there is a risk of wildfire in any given area and the business have an asset in that location (AGI, Governor, Main, Depot). 
Land management practices are important to reduce the risk of wildfires occurring, especially at AGI sites.There are usually two fire seasons to be aware of, the main one in spring and a secondary one in mid-late summer. 
	Especially during these months at AGIs, a minimum 3m clearance strip around boundary fences should be adhered to as this provides a fire break and facilities an escape route for workers. 
	Vegetation management shall be carried out to reduce the presence of overhanging trees and branches close to assets and gates, which could act as a fuel for fire to start and spread. 
	Clearance practices should be reviewed in any sensitive areas such as peat land where above ground assets are located. 
	Other mitigation is provided through emergency and first response procedures. Refer to Emergency Preparedness Guide for Hazards Associated with Wildfires 2015. 
It does not have to be warm for fires to occur in the UK, fires often occur in dead and dry winter fuels. 
Dead fuels present on sites can include dead leaves, twigs and branches; these may be retained on plants or shed to form a dead fuel layer on the ground. Dead fuels respond differently to changes in precipitation and relative humidity than live fuels and are the primary fuels within which a fire will be initiated.
Biodiversity considerations and impacts i.e., clearing dead fuels (used as habitats) should be risk assessed and carefully balanced against these wildfire mitigation measures. 
Site husbandry contractors should feasibly mitigate by risk assessing with the responsible area manager/supervisor, with the aim to clear in order to reduce risk of wildfires, which takes priority over biodiversity. </t>
  </si>
  <si>
    <t>Where the groundwater has a high elvel of saline contamination this will result in a change in Cathodic Protection readings which will be addressed through maintenance, if necessary altering the frequency</t>
  </si>
  <si>
    <t>Management Risks</t>
  </si>
  <si>
    <t>ARG1</t>
  </si>
  <si>
    <t>Lack of climate change management procedure.</t>
  </si>
  <si>
    <t>The requirements for climate change management need to be specified to ensure the necessary procedures and actions are integrated into the organisation’s environmental management system. This leads to a greater understanding of the potential impact of climate change and improves the overall environmental culture within the business.</t>
  </si>
  <si>
    <t xml:space="preserve">Climate change management procedures and actions are integrated in GDN management systems and corporate risk registers. 
Severe Weather Management Procedures are updated for the inspection and maintenance of below ground pipelines and mains at river crossings and watercourses and to complete 3- yearly strategies for climate adaptaiton reporting. Management Procedures undergo continuous review to ensure its effectiveness.
</t>
  </si>
  <si>
    <t>N/A</t>
  </si>
  <si>
    <t>ARG2</t>
  </si>
  <si>
    <t xml:space="preserve">Lack of specific policies and procedures governing risk assessment process on climate change </t>
  </si>
  <si>
    <t>A robust climate risk assessment process is required for all major network investment decisions. Climate change needs to be considered at the planning stage prior to the installation of new/replacement gas and electricity infrastructure. This will result in a greater level of asset data and information and increased asset integrity.</t>
  </si>
  <si>
    <t xml:space="preserve">The risk register considers lack of procedures and tools. Investment decision templates includes environmental considerations. 
Flooding is a key risk which is being considered for future location of assets. </t>
  </si>
  <si>
    <t>ARG3</t>
  </si>
  <si>
    <t>Risk and action owners not identified at senior leadership team level</t>
  </si>
  <si>
    <t>Asset climate risks need to be afforded the same status as other risks to assets including security, safety, and other environmental impacts. Accountability is then required at senior management level and responsibilities included within existing business risk processes.</t>
  </si>
  <si>
    <t>Climate change risks to network assets and operations are included in the corporate Risk Register and owners are assigned. 
Operational Severe Weather Management Procedure is in place and undergoes continuous review to ensure it is appropriate and effective. This includes assigning roles and responsibilities.</t>
  </si>
  <si>
    <t>ARG16</t>
  </si>
  <si>
    <t>Wildlife impacts</t>
  </si>
  <si>
    <t>The effects of climate change could lead to impacts on wildlife due to changes in environments, habitats, and behaviours. This could lead to restricted access to assets from changed nesting habits, prolonged nesting seasons, changes to species migration, subsidence from digging etc.</t>
  </si>
  <si>
    <t>Any change in the numbers or seasons of nesting birds and protected species will need to be registered on habitat surveys and could potentially restrict work activities. Existing management procedures are in place to ensure projects can be appropriately completed around site ecological restrictions. Such management procedures will need to be regularly reviewed to ensure they review fit for purpose and continue to offer appropriate level of control as current.</t>
  </si>
  <si>
    <t>ARG17</t>
  </si>
  <si>
    <t>Supply chain impacts</t>
  </si>
  <si>
    <t>Business Continuity Management (BCM) plans could be affected due to severe travel difficulties resulting from extreme weather events. This can result in reduced capability and support from supply chain businesses and impact on the continued operation and maintenance of the networks. The adoption of new technology and equipment will assist in the ability of the workforce to work remotely and continue to manage network assets.</t>
  </si>
  <si>
    <t>With regards to services from our supply chain, this is considered as part of GDN Business Continuity Management Plans. There is a risk of supply chain impacts due to climate change identified.</t>
  </si>
  <si>
    <t>ARG18</t>
  </si>
  <si>
    <t>Precipitation - BCM plans affected due to severe travel difficulties resulting from extreme weather events</t>
  </si>
  <si>
    <t>Business Continuity Management plans could be affected due to extreme weather events. There may be an impact on organisational capability and staff resources and the continued operation and maintenance of the networks. The recent COVID pandemic has tested the current arrangements and systems in place which have proved to be effective The adoption of new technology and equipment will also assist in the ability of the workforce to work remotely and continue to manage network assets.</t>
  </si>
  <si>
    <t>Risk to travel and associated operational difficulties due to weather events are covered in our BCM Plans. The COVID pandemic has tested the arrangements and systems in place which have proven to be effective. Less reliance is made on office and depot working since COVID-19 pandemic. Business continuity processes in place to enable key staff to work remotely to minimise impact in event of lack of access. Minimal critical equipment stored at offices and depots which cannot be sourced from elsewhere. Increasing amount of remotely operated equipment minimising impact of lack of site access, eg remote system pressure management. GDNs coordinate with emergency services to ensure gas emergency services can continue to be provided where required in communities impacted by flooding events.</t>
  </si>
  <si>
    <t>ARG19</t>
  </si>
  <si>
    <t>Knock on effect on GDN operations from variable electricity supply due to impact on DNOs</t>
  </si>
  <si>
    <t>One of the potential interdependencies within the sector is the knock-on effect on gas network operations from a variable electricity supply. Any initial climate impact on the electricity networks, as set out in the electricity network risks, may result in electricity supply interruptions leading to an impact on asset operations and gas supplies to customers.</t>
  </si>
  <si>
    <t>Key sites have own backup generators or batteries, and key mechanical elements of the gas network can perform key functions without electricity supply thereby limiting impact. This risk requires a utility response and collaboration and is noted as an interdependency.
GDNs limit depot per sub-region with additional power supply.</t>
  </si>
  <si>
    <t>NGN is fully aware and cognisant of the potential impacts of climate change to it's business operations.
Climate change risks to network assets and operations are included in the NGN Corporate Risk Register and owners are assigned. NGN are required to prepare a regulatory Climate Resilience Strategy, complete 3-yearly climate adaptation reporting, and complete climate-related financial disclosures including addressing physical climate change risks.
Operational Severe Weather Management Procedure is in place and undergoes continuous review to ensure it is appropriate and effective. This includes assigning roles and responsibilities.</t>
  </si>
  <si>
    <t xml:space="preserve">NGN is fully aware and cognisant of the potential impacts of climate change to it's business operations.
Climate change risks to network assets and operations are included in the NGN Corporate Risk Register and owners are assigned. NGN are required to prepare a regulatory Climate Resilience Strategy, complete 3-yearly climate adaptation reporting, and complete climate-related financial disclosures including addressing physical climate change risks.
Consideration of severe weather and climate change is embedded in existing procedures and this needs to be continuously reviewed to ensure procedures are appropriate and effective in accordance with latest climate science. </t>
  </si>
  <si>
    <t>Supply chain diversification provides increased business resilience. This risk is included in NGN's corporate risk register. NGN carry stocks of principal materials and consumables to ameliorate the impact of supply chain impacts on business operations.</t>
  </si>
  <si>
    <t>Clear climate signal that frequency and intensity of flooding events is likely to increase in future and thereby impact road networks. Less reliance on office and depot working since COVID-19 pandemic. Business continuity processes in place to enable key staff to work remotely to minimise impact in event of lack of access. Minimal critical equipment stored at offices and depots which cannot be sourced from elsewhere. Increasing amount of remotely operated equipment minimising impact of lack of site access, eg remote system pressure management. NGN coordinate with emergency services to ensure our gas emergency services can continue to be provided where required in communities impacted by flooding events.</t>
  </si>
  <si>
    <t>Key NGN sites have own backup generators or batteries, and key mechanical elements of the gas network can perform key functions without electricity supply thereby limiting impact. This backup power provision is being enhanced (newer generators with larger fuel tanks and remote monitoring capaibilities for fuel stocks) to provide further resilience. The network experienced loss of power events to key asset sites during Storm Arwen but no network gas losses were experienced.</t>
  </si>
  <si>
    <t>Evolving a comprehensive company risk management matrix</t>
  </si>
  <si>
    <t>We remain in collaboration with others to address cascading risks. Our systems communication has a tripple layer back-up</t>
  </si>
  <si>
    <t>Climate change management procedures and actions are integrated in our environmental management system (EMS). Our EMS aspects register acknowledges climate change risks.Our EMS is externally certified to ISO14001:2015. Our risk register considers lack of procedures and tools. 
To allow a clear framework for river crossing risk and approach we are currently updating our Management Procedure for the inspection and maintenance of below ground pipelines and mains at river crossings and watercourses (Maint15)</t>
  </si>
  <si>
    <t>Our risk register considers lack of procedures and tools. Our template for investment decisions includes environmental considerations. 
Flooding is a key risk which is being considered for future location of assets. However, other climate risks are not considered to the same extent. We will develop adaptation pathways to take into account all key climate risks in the medium to long term which will help inform our risk score and confidence rating across the climate risk register.</t>
  </si>
  <si>
    <t>‘Climate change’ is one of 14 enterprise risks in SGN. Strategic oversight is provided by our Stakeholder &amp; ESG Board Committee. The risk owner is our Chief of Staff.</t>
  </si>
  <si>
    <t>check enterprise risk score!!</t>
  </si>
  <si>
    <t>This is considered in our risk register. We also have procedures and provide guidance to deal with nesting birds and similar wildlife impacts.</t>
  </si>
  <si>
    <t>With regards to services from our supply chain, this is considered as part of our Business Continuity Management Plans. We recognise there is a risk of supply chain impacts due to climate change and have yet to develop an adaptation response</t>
  </si>
  <si>
    <t xml:space="preserve">Business Continuity Management plans could be affected due to extreme weather events. There may be an impact on organisational capability and staff resources and the continued operation and maintenance of the networks. </t>
  </si>
  <si>
    <t>Risk to travel and associated operational difficulties due to weather events are covered in our BCM Plans. The COVID pandemic has tested the arrangements and systems in place which have proven to be effective.</t>
  </si>
  <si>
    <t>This risk requires a utility response and collaboration and is noted as an interdependency.
To ensure resilience acroos our Property portfolio we have one depot per sub-region with additional power supply.
CNI assets (large offtakes etc) have alternative power supply, onsite generator (13 sites). Gas control &amp; OCC has alternative power supply</t>
  </si>
  <si>
    <t>B:NGED 2050</t>
  </si>
  <si>
    <t>C:SSEN 2050</t>
  </si>
  <si>
    <t>D:UKPN 2050</t>
  </si>
  <si>
    <t>E: ENWL 2050</t>
  </si>
  <si>
    <t>G:NGED 2100</t>
  </si>
  <si>
    <t>H:SSEN 2100</t>
  </si>
  <si>
    <t>I:UKPN 2100</t>
  </si>
  <si>
    <t>J: ENWL 2100</t>
  </si>
  <si>
    <t>L:NGN 2050</t>
  </si>
  <si>
    <t>M: WWU 2050</t>
  </si>
  <si>
    <t>Q:NGN 2100</t>
  </si>
  <si>
    <t>Electricity</t>
  </si>
  <si>
    <t>Gas</t>
  </si>
  <si>
    <t>NGN MR 2050</t>
  </si>
  <si>
    <t>NGN MR 2100</t>
  </si>
  <si>
    <t>Average 2050</t>
  </si>
  <si>
    <t>Average 2100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</si>
</sst>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rgb="FF000000"/>
      <name val="Aptos Narrow"/>
      <family val="2"/>
    </font>
    <font>
      <sz val="11"/>
      <color rgb="FF000000"/>
      <name val="Calibri Light"/>
      <family val="2"/>
    </font>
    <font>
      <b/>
      <sz val="12"/>
      <color rgb="FFFFFFFF"/>
      <name val="Calibri Light"/>
      <family val="2"/>
    </font>
    <font>
      <b/>
      <sz val="11"/>
      <color rgb="FF000000"/>
      <name val="Calibri Light"/>
      <family val="2"/>
    </font>
    <font>
      <b/>
      <sz val="14"/>
      <color rgb="FF000000"/>
      <name val="Calibri Light"/>
      <family val="2"/>
    </font>
    <font>
      <sz val="12"/>
      <color rgb="FF000000"/>
      <name val="Calibri Light"/>
      <family val="2"/>
    </font>
    <font>
      <b/>
      <sz val="12"/>
      <name val="Calibri Light"/>
      <family val="2"/>
    </font>
    <font>
      <b/>
      <sz val="12"/>
      <color rgb="FF000000"/>
      <name val="Calibri Light"/>
      <family val="2"/>
    </font>
    <font>
      <b/>
      <sz val="11"/>
      <color rgb="FF000000"/>
      <name val="Aptos Narrow"/>
      <family val="2"/>
    </font>
    <font>
      <sz val="12"/>
      <color rgb="FF000000"/>
      <name val="Aptos Narrow"/>
      <family val="2"/>
    </font>
    <font>
      <sz val="11"/>
      <color rgb="FF767171"/>
      <name val="Arial"/>
      <family val="2"/>
    </font>
    <font>
      <sz val="11"/>
      <color theme="4"/>
      <name val="Arial"/>
      <family val="2"/>
    </font>
    <font>
      <sz val="11"/>
      <color rgb="FF000000"/>
      <name val="Calibri"/>
      <family val="2"/>
    </font>
    <font>
      <b/>
      <sz val="11"/>
      <color rgb="FFFFFFFF"/>
      <name val="Calibri Light"/>
      <family val="2"/>
    </font>
    <font>
      <b/>
      <sz val="11"/>
      <color rgb="FF000000"/>
      <name val="Calibri"/>
      <family val="2"/>
    </font>
    <font>
      <sz val="11"/>
      <name val="Calibri Light"/>
      <family val="2"/>
    </font>
    <font>
      <b/>
      <sz val="9"/>
      <color rgb="FF000000"/>
      <name val="Arial"/>
      <family val="2"/>
    </font>
    <font>
      <sz val="9"/>
      <color rgb="FF000000"/>
      <name val="Arial"/>
      <family val="2"/>
    </font>
    <font>
      <b/>
      <sz val="9"/>
      <color rgb="FFFFFFFF"/>
      <name val="Arial"/>
      <family val="2"/>
    </font>
    <font>
      <sz val="8"/>
      <name val="Aptos Narrow"/>
      <family val="2"/>
    </font>
    <font>
      <sz val="11"/>
      <color theme="0"/>
      <name val="Aptos Narrow"/>
      <family val="2"/>
    </font>
    <font>
      <sz val="11"/>
      <color rgb="FF000000"/>
      <name val="Arial"/>
      <family val="2"/>
    </font>
    <font>
      <b/>
      <u/>
      <sz val="11"/>
      <color rgb="FF000000"/>
      <name val="Arial"/>
      <family val="2"/>
    </font>
    <font>
      <b/>
      <sz val="11"/>
      <color rgb="FF000000"/>
      <name val="Arial"/>
      <family val="2"/>
    </font>
    <font>
      <sz val="11"/>
      <color theme="0"/>
      <name val="Aptos Narrow"/>
      <family val="2"/>
      <scheme val="minor"/>
    </font>
    <font>
      <sz val="11"/>
      <color rgb="FF253746"/>
      <name val="Calibri Light"/>
      <family val="2"/>
    </font>
    <font>
      <sz val="11"/>
      <color theme="1"/>
      <name val="Aptos Narrow"/>
      <family val="2"/>
    </font>
    <font>
      <b/>
      <sz val="10"/>
      <color rgb="FF000000"/>
      <name val="Calibri Light"/>
      <family val="2"/>
    </font>
    <font>
      <sz val="10"/>
      <color rgb="FF000000"/>
      <name val="Aptos Narrow"/>
      <family val="2"/>
    </font>
    <font>
      <sz val="10"/>
      <color rgb="FF000000"/>
      <name val="Calibri Light"/>
      <family val="2"/>
    </font>
    <font>
      <b/>
      <sz val="10"/>
      <color rgb="FFFFFFFF"/>
      <name val="Calibri Light"/>
      <family val="2"/>
    </font>
    <font>
      <sz val="10"/>
      <color rgb="FFFF0000"/>
      <name val="Calibri Light"/>
      <family val="2"/>
    </font>
    <font>
      <sz val="10"/>
      <name val="Calibri Light"/>
      <family val="2"/>
    </font>
    <font>
      <b/>
      <sz val="10"/>
      <name val="Calibri Light"/>
      <family val="2"/>
    </font>
    <font>
      <b/>
      <sz val="10"/>
      <color rgb="FF000000"/>
      <name val="Aptos Narrow"/>
      <family val="2"/>
    </font>
  </fonts>
  <fills count="27">
    <fill>
      <patternFill patternType="none"/>
    </fill>
    <fill>
      <patternFill patternType="gray125"/>
    </fill>
    <fill>
      <patternFill patternType="solid">
        <fgColor rgb="FFC00000"/>
        <bgColor rgb="FFC00000"/>
      </patternFill>
    </fill>
    <fill>
      <patternFill patternType="solid">
        <fgColor rgb="FF0070C0"/>
        <bgColor rgb="FF0070C0"/>
      </patternFill>
    </fill>
    <fill>
      <patternFill patternType="solid">
        <fgColor rgb="FF000000"/>
        <bgColor rgb="FF000000"/>
      </patternFill>
    </fill>
    <fill>
      <patternFill patternType="solid">
        <fgColor theme="0"/>
        <bgColor indexed="64"/>
      </patternFill>
    </fill>
    <fill>
      <patternFill patternType="solid">
        <fgColor rgb="FFFFC000"/>
        <bgColor indexed="64"/>
      </patternFill>
    </fill>
    <fill>
      <patternFill patternType="solid">
        <fgColor rgb="FFFFFF66"/>
        <bgColor indexed="64"/>
      </patternFill>
    </fill>
    <fill>
      <patternFill patternType="solid">
        <fgColor theme="0" tint="-4.9989318521683403E-2"/>
        <bgColor indexed="64"/>
      </patternFill>
    </fill>
    <fill>
      <patternFill patternType="solid">
        <fgColor rgb="FF000000"/>
        <bgColor indexed="64"/>
      </patternFill>
    </fill>
    <fill>
      <patternFill patternType="solid">
        <fgColor rgb="FF7030A0"/>
        <bgColor rgb="FF0070C0"/>
      </patternFill>
    </fill>
    <fill>
      <patternFill patternType="solid">
        <fgColor rgb="FF00B050"/>
        <bgColor indexed="64"/>
      </patternFill>
    </fill>
    <fill>
      <patternFill patternType="solid">
        <fgColor rgb="FF70AD47"/>
        <bgColor indexed="64"/>
      </patternFill>
    </fill>
    <fill>
      <patternFill patternType="solid">
        <fgColor rgb="FFFFFF99"/>
        <bgColor indexed="64"/>
      </patternFill>
    </fill>
    <fill>
      <patternFill patternType="solid">
        <fgColor rgb="FFFF0000"/>
        <bgColor indexed="64"/>
      </patternFill>
    </fill>
    <fill>
      <patternFill patternType="solid">
        <fgColor theme="9"/>
        <bgColor indexed="64"/>
      </patternFill>
    </fill>
    <fill>
      <patternFill patternType="solid">
        <fgColor theme="9" tint="-0.249977111117893"/>
        <bgColor indexed="64"/>
      </patternFill>
    </fill>
    <fill>
      <patternFill patternType="solid">
        <fgColor rgb="FFA9D08E"/>
        <bgColor indexed="64"/>
      </patternFill>
    </fill>
    <fill>
      <patternFill patternType="solid">
        <fgColor rgb="FFFFFFFF"/>
        <bgColor indexed="64"/>
      </patternFill>
    </fill>
    <fill>
      <patternFill patternType="solid">
        <fgColor rgb="FFC6E0B4"/>
        <bgColor indexed="64"/>
      </patternFill>
    </fill>
    <fill>
      <patternFill patternType="solid">
        <fgColor theme="9"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medium">
        <color rgb="FF000000"/>
      </left>
      <right/>
      <top/>
      <bottom/>
      <diagonal/>
    </border>
    <border>
      <left/>
      <right style="thin">
        <color indexed="64"/>
      </right>
      <top/>
      <bottom style="thin">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style="medium">
        <color indexed="64"/>
      </bottom>
      <diagonal/>
    </border>
    <border>
      <left style="medium">
        <color theme="9" tint="-0.499984740745262"/>
      </left>
      <right style="medium">
        <color indexed="64"/>
      </right>
      <top/>
      <bottom style="medium">
        <color indexed="64"/>
      </bottom>
      <diagonal/>
    </border>
    <border>
      <left/>
      <right style="medium">
        <color theme="9" tint="-0.499984740745262"/>
      </right>
      <top style="medium">
        <color indexed="64"/>
      </top>
      <bottom style="medium">
        <color indexed="64"/>
      </bottom>
      <diagonal/>
    </border>
    <border>
      <left/>
      <right style="medium">
        <color theme="9" tint="-0.499984740745262"/>
      </right>
      <top/>
      <bottom/>
      <diagonal/>
    </border>
    <border>
      <left style="medium">
        <color theme="9" tint="-0.499984740745262"/>
      </left>
      <right/>
      <top/>
      <bottom style="medium">
        <color indexed="64"/>
      </bottom>
      <diagonal/>
    </border>
    <border>
      <left style="medium">
        <color theme="9" tint="-0.499984740745262"/>
      </left>
      <right style="medium">
        <color indexed="64"/>
      </right>
      <top style="medium">
        <color indexed="64"/>
      </top>
      <bottom style="medium">
        <color indexed="64"/>
      </bottom>
      <diagonal/>
    </border>
    <border>
      <left style="medium">
        <color theme="9" tint="-0.499984740745262"/>
      </left>
      <right style="medium">
        <color indexed="64"/>
      </right>
      <top style="medium">
        <color indexed="64"/>
      </top>
      <bottom style="medium">
        <color theme="9" tint="-0.499984740745262"/>
      </bottom>
      <diagonal/>
    </border>
    <border>
      <left style="medium">
        <color indexed="64"/>
      </left>
      <right/>
      <top style="medium">
        <color indexed="64"/>
      </top>
      <bottom style="medium">
        <color theme="9" tint="-0.499984740745262"/>
      </bottom>
      <diagonal/>
    </border>
    <border>
      <left/>
      <right/>
      <top style="medium">
        <color indexed="64"/>
      </top>
      <bottom style="medium">
        <color theme="9" tint="-0.499984740745262"/>
      </bottom>
      <diagonal/>
    </border>
    <border>
      <left/>
      <right style="medium">
        <color theme="9" tint="-0.499984740745262"/>
      </right>
      <top style="medium">
        <color indexed="64"/>
      </top>
      <bottom style="medium">
        <color theme="9" tint="-0.499984740745262"/>
      </bottom>
      <diagonal/>
    </border>
    <border>
      <left style="medium">
        <color theme="9" tint="-0.499984740745262"/>
      </left>
      <right/>
      <top/>
      <bottom style="thin">
        <color indexed="64"/>
      </bottom>
      <diagonal/>
    </border>
    <border>
      <left style="medium">
        <color indexed="64"/>
      </left>
      <right/>
      <top style="medium">
        <color theme="9" tint="-0.499984740745262"/>
      </top>
      <bottom style="medium">
        <color indexed="64"/>
      </bottom>
      <diagonal/>
    </border>
    <border>
      <left/>
      <right/>
      <top style="medium">
        <color theme="9" tint="-0.499984740745262"/>
      </top>
      <bottom style="medium">
        <color indexed="64"/>
      </bottom>
      <diagonal/>
    </border>
    <border>
      <left/>
      <right style="medium">
        <color indexed="64"/>
      </right>
      <top style="medium">
        <color theme="9" tint="-0.499984740745262"/>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000000"/>
      </left>
      <right/>
      <top style="thin">
        <color indexed="64"/>
      </top>
      <bottom style="thin">
        <color indexed="64"/>
      </bottom>
      <diagonal/>
    </border>
  </borders>
  <cellStyleXfs count="1">
    <xf numFmtId="0" fontId="0" fillId="0" borderId="0"/>
  </cellStyleXfs>
  <cellXfs count="241">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xf>
    <xf numFmtId="0" fontId="1" fillId="0" borderId="1" xfId="0" applyFont="1" applyBorder="1" applyAlignment="1">
      <alignment vertical="center" wrapText="1"/>
    </xf>
    <xf numFmtId="0" fontId="1" fillId="0" borderId="1" xfId="0" applyFont="1" applyBorder="1" applyAlignment="1">
      <alignment horizontal="justify" vertical="center" wrapText="1"/>
    </xf>
    <xf numFmtId="0" fontId="1" fillId="8" borderId="1" xfId="0" applyFont="1" applyFill="1" applyBorder="1" applyAlignment="1">
      <alignment vertical="center" wrapText="1"/>
    </xf>
    <xf numFmtId="0" fontId="1" fillId="5" borderId="1" xfId="0" applyFont="1" applyFill="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Border="1" applyAlignment="1">
      <alignment vertical="center" wrapText="1"/>
    </xf>
    <xf numFmtId="0" fontId="3" fillId="8" borderId="1" xfId="0" applyFont="1" applyFill="1" applyBorder="1" applyAlignment="1">
      <alignment vertical="center" wrapText="1"/>
    </xf>
    <xf numFmtId="0" fontId="3" fillId="5" borderId="1" xfId="0" applyFont="1" applyFill="1" applyBorder="1" applyAlignment="1">
      <alignment vertical="center" wrapText="1"/>
    </xf>
    <xf numFmtId="0" fontId="1" fillId="0" borderId="0" xfId="0" applyFont="1"/>
    <xf numFmtId="0" fontId="1" fillId="0" borderId="0" xfId="0" applyFont="1" applyAlignment="1">
      <alignment vertical="center" wrapText="1"/>
    </xf>
    <xf numFmtId="0" fontId="1" fillId="8" borderId="1" xfId="0" applyFont="1" applyFill="1" applyBorder="1" applyAlignment="1">
      <alignment horizontal="justify" vertical="center" wrapText="1"/>
    </xf>
    <xf numFmtId="0" fontId="7" fillId="6" borderId="1" xfId="0" applyFont="1" applyFill="1" applyBorder="1" applyAlignment="1">
      <alignment horizontal="center" vertical="center" wrapText="1"/>
    </xf>
    <xf numFmtId="0" fontId="5" fillId="8" borderId="1" xfId="0" applyFont="1" applyFill="1" applyBorder="1" applyAlignment="1">
      <alignment vertical="center" wrapText="1"/>
    </xf>
    <xf numFmtId="0" fontId="7" fillId="1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xf>
    <xf numFmtId="0" fontId="3" fillId="11"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xf>
    <xf numFmtId="0" fontId="9" fillId="0" borderId="0" xfId="0" applyFont="1"/>
    <xf numFmtId="0" fontId="3" fillId="8"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0" fillId="0" borderId="0" xfId="0" applyFont="1" applyAlignment="1">
      <alignment vertical="top" wrapText="1"/>
    </xf>
    <xf numFmtId="0" fontId="3" fillId="14" borderId="1" xfId="0" applyFont="1" applyFill="1" applyBorder="1" applyAlignment="1">
      <alignment horizontal="center" vertical="center" wrapText="1"/>
    </xf>
    <xf numFmtId="0" fontId="11" fillId="0" borderId="0" xfId="0" applyFont="1" applyAlignment="1">
      <alignment vertical="top" wrapText="1"/>
    </xf>
    <xf numFmtId="0" fontId="11" fillId="0" borderId="0" xfId="0" applyFont="1" applyAlignment="1">
      <alignment vertical="center" wrapText="1"/>
    </xf>
    <xf numFmtId="0" fontId="11" fillId="0" borderId="1" xfId="0" applyFont="1" applyBorder="1" applyAlignment="1">
      <alignment vertical="top" wrapText="1"/>
    </xf>
    <xf numFmtId="0" fontId="11" fillId="8" borderId="1" xfId="0" applyFont="1" applyFill="1" applyBorder="1" applyAlignment="1">
      <alignment vertical="center" wrapText="1"/>
    </xf>
    <xf numFmtId="0" fontId="11" fillId="0" borderId="0" xfId="0" applyFont="1" applyAlignment="1">
      <alignment horizontal="left" vertical="top" wrapText="1"/>
    </xf>
    <xf numFmtId="0" fontId="11" fillId="5" borderId="1" xfId="0" applyFont="1" applyFill="1" applyBorder="1" applyAlignment="1">
      <alignment vertical="center" wrapText="1"/>
    </xf>
    <xf numFmtId="0" fontId="3" fillId="5" borderId="1" xfId="0" applyFont="1" applyFill="1" applyBorder="1" applyAlignment="1">
      <alignment horizontal="center" vertical="center" wrapText="1"/>
    </xf>
    <xf numFmtId="0" fontId="3" fillId="15" borderId="1" xfId="0" applyFont="1" applyFill="1" applyBorder="1" applyAlignment="1">
      <alignment horizontal="center" vertical="center" wrapText="1"/>
    </xf>
    <xf numFmtId="0" fontId="1" fillId="8" borderId="1" xfId="0" applyFont="1" applyFill="1" applyBorder="1" applyAlignment="1">
      <alignment horizontal="left" vertical="center" wrapText="1"/>
    </xf>
    <xf numFmtId="0" fontId="1" fillId="5" borderId="1" xfId="0" applyFont="1" applyFill="1" applyBorder="1" applyAlignment="1">
      <alignment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5" fillId="8"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5" fillId="5" borderId="1" xfId="0" applyFont="1" applyFill="1" applyBorder="1" applyAlignment="1">
      <alignment vertical="center" wrapText="1"/>
    </xf>
    <xf numFmtId="0" fontId="1" fillId="5"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0" fillId="14" borderId="0" xfId="0" applyFill="1"/>
    <xf numFmtId="0" fontId="0" fillId="6" borderId="0" xfId="0" applyFill="1"/>
    <xf numFmtId="0" fontId="0" fillId="0" borderId="8" xfId="0" applyBorder="1"/>
    <xf numFmtId="0" fontId="3" fillId="0" borderId="1" xfId="0" applyFont="1" applyBorder="1" applyAlignment="1">
      <alignment horizontal="left" vertical="center" wrapText="1"/>
    </xf>
    <xf numFmtId="0" fontId="1" fillId="0" borderId="1" xfId="0" applyFont="1" applyBorder="1" applyAlignment="1">
      <alignment horizontal="left" vertical="center" wrapText="1"/>
    </xf>
    <xf numFmtId="0" fontId="3" fillId="8" borderId="1" xfId="0" applyFont="1" applyFill="1" applyBorder="1" applyAlignment="1">
      <alignment horizontal="left" vertical="center" wrapText="1"/>
    </xf>
    <xf numFmtId="0" fontId="15" fillId="8"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7" fillId="0" borderId="0" xfId="0" applyFont="1"/>
    <xf numFmtId="0" fontId="20" fillId="16" borderId="1" xfId="0" applyFont="1" applyFill="1" applyBorder="1"/>
    <xf numFmtId="0" fontId="20" fillId="14" borderId="1" xfId="0" applyFont="1" applyFill="1" applyBorder="1"/>
    <xf numFmtId="0" fontId="20" fillId="6" borderId="1" xfId="0" applyFont="1" applyFill="1" applyBorder="1"/>
    <xf numFmtId="0" fontId="0" fillId="11" borderId="0" xfId="0" applyFill="1"/>
    <xf numFmtId="0" fontId="21" fillId="17" borderId="12" xfId="0" applyFont="1" applyFill="1" applyBorder="1" applyAlignment="1">
      <alignment vertical="center" wrapText="1"/>
    </xf>
    <xf numFmtId="0" fontId="23" fillId="19" borderId="15" xfId="0" applyFont="1" applyFill="1" applyBorder="1" applyAlignment="1">
      <alignment vertical="center"/>
    </xf>
    <xf numFmtId="0" fontId="23" fillId="0" borderId="17" xfId="0" applyFont="1" applyBorder="1" applyAlignment="1">
      <alignment vertical="center"/>
    </xf>
    <xf numFmtId="0" fontId="23" fillId="20" borderId="17" xfId="0" applyFont="1" applyFill="1" applyBorder="1" applyAlignment="1">
      <alignment vertical="center"/>
    </xf>
    <xf numFmtId="0" fontId="23" fillId="20" borderId="30" xfId="0" applyFont="1" applyFill="1" applyBorder="1" applyAlignment="1">
      <alignment vertical="center"/>
    </xf>
    <xf numFmtId="0" fontId="23" fillId="0" borderId="30" xfId="0" applyFont="1" applyBorder="1" applyAlignment="1">
      <alignment vertical="center"/>
    </xf>
    <xf numFmtId="0" fontId="23" fillId="19" borderId="34" xfId="0" applyFont="1" applyFill="1" applyBorder="1" applyAlignment="1">
      <alignment vertical="center"/>
    </xf>
    <xf numFmtId="0" fontId="23" fillId="20" borderId="35" xfId="0" applyFont="1" applyFill="1" applyBorder="1" applyAlignment="1">
      <alignment vertical="center"/>
    </xf>
    <xf numFmtId="0" fontId="0" fillId="5" borderId="0" xfId="0" applyFill="1"/>
    <xf numFmtId="0" fontId="23" fillId="20" borderId="33" xfId="0" applyFont="1" applyFill="1" applyBorder="1" applyAlignment="1">
      <alignment vertical="center"/>
    </xf>
    <xf numFmtId="0" fontId="23" fillId="20" borderId="39" xfId="0" applyFont="1" applyFill="1" applyBorder="1" applyAlignment="1">
      <alignment vertical="center"/>
    </xf>
    <xf numFmtId="0" fontId="23" fillId="19" borderId="19" xfId="0" applyFont="1" applyFill="1" applyBorder="1" applyAlignment="1">
      <alignment vertical="center"/>
    </xf>
    <xf numFmtId="0" fontId="23" fillId="0" borderId="33" xfId="0" applyFont="1" applyBorder="1" applyAlignment="1">
      <alignment vertical="center"/>
    </xf>
    <xf numFmtId="0" fontId="16" fillId="0" borderId="0" xfId="0" applyFont="1"/>
    <xf numFmtId="0" fontId="23" fillId="5" borderId="0" xfId="0" applyFont="1" applyFill="1" applyAlignment="1">
      <alignment vertical="center"/>
    </xf>
    <xf numFmtId="0" fontId="11" fillId="8" borderId="0" xfId="0" applyFont="1" applyFill="1" applyAlignment="1">
      <alignment horizontal="left" vertical="top" wrapText="1"/>
    </xf>
    <xf numFmtId="0" fontId="3" fillId="5" borderId="0" xfId="0" applyFont="1" applyFill="1" applyAlignment="1">
      <alignment vertical="center" wrapText="1"/>
    </xf>
    <xf numFmtId="0" fontId="3" fillId="5" borderId="0" xfId="0" applyFont="1" applyFill="1" applyAlignment="1">
      <alignment horizontal="center" vertical="center" wrapText="1"/>
    </xf>
    <xf numFmtId="0" fontId="0" fillId="21" borderId="0" xfId="0" applyFill="1"/>
    <xf numFmtId="0" fontId="0" fillId="22" borderId="0" xfId="0" applyFill="1"/>
    <xf numFmtId="0" fontId="0" fillId="7" borderId="0" xfId="0" applyFill="1"/>
    <xf numFmtId="0" fontId="20" fillId="23" borderId="0" xfId="0" applyFont="1" applyFill="1"/>
    <xf numFmtId="0" fontId="20" fillId="23" borderId="1" xfId="0" applyFont="1" applyFill="1" applyBorder="1"/>
    <xf numFmtId="0" fontId="20" fillId="23" borderId="43" xfId="0" applyFont="1" applyFill="1" applyBorder="1"/>
    <xf numFmtId="0" fontId="24" fillId="23" borderId="0" xfId="0" applyFont="1" applyFill="1" applyAlignment="1">
      <alignment vertical="center" wrapText="1"/>
    </xf>
    <xf numFmtId="0" fontId="24" fillId="23" borderId="6" xfId="0" applyFont="1" applyFill="1" applyBorder="1" applyAlignment="1">
      <alignment vertical="center" wrapText="1"/>
    </xf>
    <xf numFmtId="0" fontId="0" fillId="24" borderId="0" xfId="0" applyFill="1"/>
    <xf numFmtId="0" fontId="3" fillId="5" borderId="1"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0" borderId="0" xfId="0" applyFont="1" applyAlignment="1">
      <alignment horizontal="left" vertical="center" wrapText="1"/>
    </xf>
    <xf numFmtId="0" fontId="1" fillId="0" borderId="1" xfId="0" applyFont="1" applyBorder="1" applyAlignment="1">
      <alignment horizontal="center" vertical="center" wrapText="1"/>
    </xf>
    <xf numFmtId="0" fontId="8" fillId="0" borderId="0" xfId="0" applyFont="1"/>
    <xf numFmtId="0" fontId="6" fillId="8"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27" fillId="0" borderId="1" xfId="0" applyFont="1" applyBorder="1" applyAlignment="1">
      <alignment vertical="center" wrapText="1"/>
    </xf>
    <xf numFmtId="0" fontId="27" fillId="0" borderId="1" xfId="0" applyFont="1" applyBorder="1" applyAlignment="1">
      <alignment horizontal="center" vertical="center" wrapText="1"/>
    </xf>
    <xf numFmtId="0" fontId="28" fillId="0" borderId="0" xfId="0" applyFont="1"/>
    <xf numFmtId="0" fontId="29" fillId="8" borderId="1" xfId="0" applyFont="1" applyFill="1" applyBorder="1" applyAlignment="1">
      <alignment horizontal="center" vertical="center" wrapText="1"/>
    </xf>
    <xf numFmtId="0" fontId="29" fillId="8" borderId="1" xfId="0" applyFont="1" applyFill="1" applyBorder="1" applyAlignment="1">
      <alignment vertical="center" wrapText="1"/>
    </xf>
    <xf numFmtId="0" fontId="29" fillId="8" borderId="1" xfId="0" applyFont="1" applyFill="1" applyBorder="1" applyAlignment="1">
      <alignment horizontal="justify" vertical="center" wrapText="1"/>
    </xf>
    <xf numFmtId="0" fontId="27" fillId="6"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justify" vertical="center" wrapText="1"/>
    </xf>
    <xf numFmtId="0" fontId="27" fillId="13" borderId="1" xfId="0"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8" borderId="1" xfId="0" applyFont="1" applyFill="1" applyBorder="1" applyAlignment="1">
      <alignment vertical="center" wrapText="1"/>
    </xf>
    <xf numFmtId="0" fontId="27" fillId="11" borderId="1" xfId="0" applyFont="1" applyFill="1" applyBorder="1" applyAlignment="1">
      <alignment horizontal="center" vertical="center" wrapText="1"/>
    </xf>
    <xf numFmtId="0" fontId="29" fillId="5" borderId="1" xfId="0" applyFont="1" applyFill="1" applyBorder="1" applyAlignment="1">
      <alignment vertical="center" wrapText="1"/>
    </xf>
    <xf numFmtId="0" fontId="33" fillId="7" borderId="1" xfId="0" applyFont="1" applyFill="1" applyBorder="1" applyAlignment="1">
      <alignment horizontal="center" vertical="center" wrapText="1"/>
    </xf>
    <xf numFmtId="0" fontId="32" fillId="8" borderId="1" xfId="0" applyFont="1" applyFill="1" applyBorder="1" applyAlignment="1">
      <alignment horizontal="left" vertical="center" wrapText="1"/>
    </xf>
    <xf numFmtId="0" fontId="30" fillId="8" borderId="1" xfId="0" applyFont="1" applyFill="1" applyBorder="1" applyAlignment="1">
      <alignment horizontal="center" vertical="center" wrapText="1"/>
    </xf>
    <xf numFmtId="0" fontId="27" fillId="5" borderId="1" xfId="0" applyFont="1" applyFill="1" applyBorder="1" applyAlignment="1">
      <alignment vertical="center" wrapText="1"/>
    </xf>
    <xf numFmtId="0" fontId="26" fillId="0" borderId="0" xfId="0" applyFont="1"/>
    <xf numFmtId="0" fontId="27" fillId="8"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0" fillId="0" borderId="1" xfId="0" applyBorder="1" applyAlignment="1">
      <alignment vertical="center" wrapText="1"/>
    </xf>
    <xf numFmtId="0" fontId="34" fillId="0" borderId="0" xfId="0" applyFont="1" applyAlignment="1">
      <alignment horizontal="center"/>
    </xf>
    <xf numFmtId="0" fontId="30" fillId="2" borderId="0" xfId="0" applyFont="1" applyFill="1" applyAlignment="1">
      <alignment horizontal="center" vertical="center" wrapText="1"/>
    </xf>
    <xf numFmtId="0" fontId="27" fillId="25" borderId="1" xfId="0" applyFont="1" applyFill="1" applyBorder="1" applyAlignment="1">
      <alignment horizontal="center" vertical="center" wrapText="1"/>
    </xf>
    <xf numFmtId="0" fontId="27" fillId="14" borderId="1" xfId="0" applyFont="1" applyFill="1" applyBorder="1" applyAlignment="1">
      <alignment horizontal="center" vertical="center" wrapText="1"/>
    </xf>
    <xf numFmtId="0" fontId="30" fillId="3" borderId="0" xfId="0" applyFont="1" applyFill="1" applyAlignment="1">
      <alignment horizontal="center" vertical="center" wrapText="1"/>
    </xf>
    <xf numFmtId="0" fontId="27" fillId="26" borderId="1" xfId="0" applyFont="1" applyFill="1" applyBorder="1" applyAlignment="1">
      <alignment horizontal="center" vertical="center" wrapText="1"/>
    </xf>
    <xf numFmtId="0" fontId="30" fillId="4" borderId="0" xfId="0" applyFont="1" applyFill="1" applyAlignment="1">
      <alignment horizontal="center" vertical="center" wrapText="1"/>
    </xf>
    <xf numFmtId="0" fontId="21" fillId="0" borderId="12" xfId="0" applyFont="1" applyBorder="1" applyAlignment="1">
      <alignment vertical="center" wrapText="1"/>
    </xf>
    <xf numFmtId="0" fontId="21" fillId="0" borderId="0" xfId="0" applyFont="1" applyAlignment="1">
      <alignment horizontal="center" vertical="center" wrapText="1"/>
    </xf>
    <xf numFmtId="0" fontId="23" fillId="19" borderId="19" xfId="0" applyFont="1" applyFill="1" applyBorder="1" applyAlignment="1">
      <alignment vertical="center" wrapText="1"/>
    </xf>
    <xf numFmtId="0" fontId="23" fillId="19" borderId="11" xfId="0" applyFont="1" applyFill="1" applyBorder="1" applyAlignment="1">
      <alignment vertical="center" wrapText="1"/>
    </xf>
    <xf numFmtId="0" fontId="23" fillId="19" borderId="31" xfId="0" applyFont="1" applyFill="1" applyBorder="1" applyAlignment="1">
      <alignment vertical="center" wrapText="1"/>
    </xf>
    <xf numFmtId="0" fontId="21" fillId="0" borderId="19" xfId="0" applyFont="1" applyBorder="1" applyAlignment="1">
      <alignment vertical="center" wrapText="1"/>
    </xf>
    <xf numFmtId="0" fontId="21" fillId="0" borderId="11" xfId="0" applyFont="1" applyBorder="1" applyAlignment="1">
      <alignment vertical="center" wrapText="1"/>
    </xf>
    <xf numFmtId="0" fontId="21" fillId="0" borderId="31" xfId="0" applyFont="1" applyBorder="1" applyAlignment="1">
      <alignment vertical="center" wrapText="1"/>
    </xf>
    <xf numFmtId="0" fontId="21" fillId="20" borderId="36" xfId="0" applyFont="1" applyFill="1" applyBorder="1" applyAlignment="1">
      <alignment vertical="center" wrapText="1"/>
    </xf>
    <xf numFmtId="0" fontId="21" fillId="20" borderId="37" xfId="0" applyFont="1" applyFill="1" applyBorder="1" applyAlignment="1">
      <alignment vertical="center" wrapText="1"/>
    </xf>
    <xf numFmtId="0" fontId="21" fillId="20" borderId="38" xfId="0" applyFont="1" applyFill="1" applyBorder="1" applyAlignment="1">
      <alignment vertical="center" wrapText="1"/>
    </xf>
    <xf numFmtId="0" fontId="21" fillId="0" borderId="14" xfId="0" applyFont="1" applyBorder="1" applyAlignment="1">
      <alignment horizontal="center" vertical="center" textRotation="90" wrapText="1"/>
    </xf>
    <xf numFmtId="0" fontId="21" fillId="0" borderId="13" xfId="0" applyFont="1" applyBorder="1" applyAlignment="1">
      <alignment horizontal="center" vertical="center" textRotation="90"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24" xfId="0" applyFont="1" applyBorder="1" applyAlignment="1">
      <alignment horizontal="center" vertical="center" wrapText="1"/>
    </xf>
    <xf numFmtId="0" fontId="21" fillId="20" borderId="19" xfId="0" applyFont="1" applyFill="1" applyBorder="1" applyAlignment="1">
      <alignment horizontal="left" vertical="top" wrapText="1"/>
    </xf>
    <xf numFmtId="0" fontId="21" fillId="20" borderId="11" xfId="0" applyFont="1" applyFill="1" applyBorder="1" applyAlignment="1">
      <alignment horizontal="left" vertical="top" wrapText="1"/>
    </xf>
    <xf numFmtId="0" fontId="21" fillId="20" borderId="16" xfId="0" applyFont="1" applyFill="1" applyBorder="1" applyAlignment="1">
      <alignment horizontal="left" vertical="top" wrapText="1"/>
    </xf>
    <xf numFmtId="0" fontId="22" fillId="18" borderId="28" xfId="0" applyFont="1" applyFill="1" applyBorder="1" applyAlignment="1">
      <alignment horizontal="center" vertical="center" wrapText="1"/>
    </xf>
    <xf numFmtId="0" fontId="22" fillId="18" borderId="0" xfId="0" applyFont="1" applyFill="1" applyAlignment="1">
      <alignment horizontal="center" vertical="center" wrapText="1"/>
    </xf>
    <xf numFmtId="0" fontId="22" fillId="18" borderId="32" xfId="0" applyFont="1" applyFill="1" applyBorder="1" applyAlignment="1">
      <alignment horizontal="center" vertical="center" wrapText="1"/>
    </xf>
    <xf numFmtId="0" fontId="22" fillId="18" borderId="33" xfId="0" applyFont="1" applyFill="1" applyBorder="1" applyAlignment="1">
      <alignment horizontal="center" vertical="center" wrapText="1"/>
    </xf>
    <xf numFmtId="0" fontId="22" fillId="18" borderId="18" xfId="0" applyFont="1" applyFill="1" applyBorder="1" applyAlignment="1">
      <alignment horizontal="center" vertical="center" wrapText="1"/>
    </xf>
    <xf numFmtId="0" fontId="22" fillId="18" borderId="29" xfId="0" applyFont="1" applyFill="1" applyBorder="1" applyAlignment="1">
      <alignment horizontal="center" vertical="center" wrapText="1"/>
    </xf>
    <xf numFmtId="0" fontId="22" fillId="18" borderId="23" xfId="0" applyFont="1" applyFill="1" applyBorder="1" applyAlignment="1">
      <alignment horizontal="center" vertical="center" wrapText="1"/>
    </xf>
    <xf numFmtId="0" fontId="22" fillId="18" borderId="20" xfId="0" applyFont="1" applyFill="1" applyBorder="1" applyAlignment="1">
      <alignment horizontal="center" vertical="center" wrapText="1"/>
    </xf>
    <xf numFmtId="0" fontId="22" fillId="18" borderId="24" xfId="0" applyFont="1" applyFill="1" applyBorder="1" applyAlignment="1">
      <alignment horizontal="center" vertical="center" wrapText="1"/>
    </xf>
    <xf numFmtId="0" fontId="22" fillId="18" borderId="12" xfId="0" applyFont="1" applyFill="1" applyBorder="1" applyAlignment="1">
      <alignment horizontal="center" vertical="center" wrapText="1"/>
    </xf>
    <xf numFmtId="0" fontId="21" fillId="20" borderId="19" xfId="0" applyFont="1" applyFill="1" applyBorder="1" applyAlignment="1">
      <alignment vertical="center" wrapText="1"/>
    </xf>
    <xf numFmtId="0" fontId="21" fillId="20" borderId="11" xfId="0" applyFont="1" applyFill="1" applyBorder="1" applyAlignment="1">
      <alignment vertical="center" wrapText="1"/>
    </xf>
    <xf numFmtId="0" fontId="21" fillId="20" borderId="31" xfId="0" applyFont="1" applyFill="1" applyBorder="1" applyAlignment="1">
      <alignment vertical="center" wrapText="1"/>
    </xf>
    <xf numFmtId="0" fontId="21" fillId="0" borderId="19" xfId="0" applyFont="1" applyBorder="1" applyAlignment="1">
      <alignment vertical="top" wrapText="1"/>
    </xf>
    <xf numFmtId="0" fontId="21" fillId="0" borderId="11" xfId="0" applyFont="1" applyBorder="1" applyAlignment="1">
      <alignment vertical="top" wrapText="1"/>
    </xf>
    <xf numFmtId="0" fontId="21" fillId="0" borderId="31" xfId="0" applyFont="1" applyBorder="1" applyAlignment="1">
      <alignment vertical="top" wrapText="1"/>
    </xf>
    <xf numFmtId="0" fontId="22" fillId="18" borderId="10" xfId="0" applyFont="1" applyFill="1" applyBorder="1" applyAlignment="1">
      <alignment horizontal="center" vertical="center" wrapText="1"/>
    </xf>
    <xf numFmtId="0" fontId="22" fillId="18" borderId="21" xfId="0" applyFont="1" applyFill="1" applyBorder="1" applyAlignment="1">
      <alignment horizontal="center" vertical="center" wrapText="1"/>
    </xf>
    <xf numFmtId="0" fontId="22" fillId="18" borderId="22" xfId="0" applyFont="1" applyFill="1" applyBorder="1" applyAlignment="1">
      <alignment horizontal="center" vertical="center" wrapText="1"/>
    </xf>
    <xf numFmtId="0" fontId="21" fillId="0" borderId="19" xfId="0" applyFont="1" applyBorder="1" applyAlignment="1">
      <alignment horizontal="left" vertical="top" wrapText="1"/>
    </xf>
    <xf numFmtId="0" fontId="21" fillId="0" borderId="11" xfId="0" applyFont="1" applyBorder="1" applyAlignment="1">
      <alignment horizontal="left" vertical="top" wrapText="1"/>
    </xf>
    <xf numFmtId="0" fontId="21" fillId="0" borderId="16" xfId="0" applyFont="1" applyBorder="1" applyAlignment="1">
      <alignment horizontal="left" vertical="top" wrapText="1"/>
    </xf>
    <xf numFmtId="0" fontId="23" fillId="19" borderId="16" xfId="0" applyFont="1" applyFill="1" applyBorder="1" applyAlignment="1">
      <alignment vertical="center" wrapText="1"/>
    </xf>
    <xf numFmtId="0" fontId="21" fillId="20" borderId="19" xfId="0" applyFont="1" applyFill="1" applyBorder="1" applyAlignment="1">
      <alignment vertical="top" wrapText="1"/>
    </xf>
    <xf numFmtId="0" fontId="21" fillId="20" borderId="11" xfId="0" applyFont="1" applyFill="1" applyBorder="1" applyAlignment="1">
      <alignment vertical="top" wrapText="1"/>
    </xf>
    <xf numFmtId="0" fontId="21" fillId="20" borderId="16" xfId="0" applyFont="1" applyFill="1" applyBorder="1" applyAlignment="1">
      <alignment vertical="top" wrapText="1"/>
    </xf>
    <xf numFmtId="0" fontId="21" fillId="0" borderId="16" xfId="0" applyFont="1" applyBorder="1" applyAlignment="1">
      <alignment vertical="top" wrapText="1"/>
    </xf>
    <xf numFmtId="0" fontId="21" fillId="20" borderId="40" xfId="0" applyFont="1" applyFill="1" applyBorder="1" applyAlignment="1">
      <alignment vertical="center" wrapText="1"/>
    </xf>
    <xf numFmtId="0" fontId="21" fillId="20" borderId="41" xfId="0" applyFont="1" applyFill="1" applyBorder="1" applyAlignment="1">
      <alignment vertical="center" wrapText="1"/>
    </xf>
    <xf numFmtId="0" fontId="21" fillId="20" borderId="42" xfId="0" applyFont="1" applyFill="1" applyBorder="1" applyAlignment="1">
      <alignment vertical="center" wrapText="1"/>
    </xf>
    <xf numFmtId="0" fontId="22" fillId="18" borderId="25" xfId="0" applyFont="1" applyFill="1" applyBorder="1" applyAlignment="1">
      <alignment horizontal="center" vertical="center" wrapText="1"/>
    </xf>
    <xf numFmtId="0" fontId="22" fillId="18" borderId="26" xfId="0" applyFont="1" applyFill="1" applyBorder="1" applyAlignment="1">
      <alignment horizontal="center" vertical="center" wrapText="1"/>
    </xf>
    <xf numFmtId="0" fontId="22" fillId="18" borderId="27" xfId="0" applyFont="1" applyFill="1" applyBorder="1" applyAlignment="1">
      <alignment horizontal="center" vertical="center" wrapText="1"/>
    </xf>
    <xf numFmtId="0" fontId="21" fillId="20" borderId="16" xfId="0" applyFont="1" applyFill="1" applyBorder="1" applyAlignment="1">
      <alignment vertical="center" wrapText="1"/>
    </xf>
    <xf numFmtId="0" fontId="21" fillId="0" borderId="16" xfId="0" applyFont="1" applyBorder="1" applyAlignment="1">
      <alignment vertical="center" wrapText="1"/>
    </xf>
    <xf numFmtId="0" fontId="21" fillId="0" borderId="10" xfId="0" applyFont="1" applyBorder="1" applyAlignment="1">
      <alignment vertical="center" wrapText="1"/>
    </xf>
    <xf numFmtId="0" fontId="21" fillId="0" borderId="21" xfId="0" applyFont="1" applyBorder="1" applyAlignment="1">
      <alignment vertical="center" wrapText="1"/>
    </xf>
    <xf numFmtId="0" fontId="21" fillId="0" borderId="22" xfId="0" applyFont="1" applyBorder="1" applyAlignment="1">
      <alignment vertical="center" wrapText="1"/>
    </xf>
    <xf numFmtId="0" fontId="13" fillId="2"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8" borderId="7" xfId="0" applyFont="1" applyFill="1" applyBorder="1" applyAlignment="1">
      <alignment horizontal="left" vertical="center" wrapText="1"/>
    </xf>
    <xf numFmtId="0" fontId="1" fillId="8" borderId="8" xfId="0" applyFont="1" applyFill="1" applyBorder="1" applyAlignment="1">
      <alignment horizontal="left" vertical="center" wrapText="1"/>
    </xf>
    <xf numFmtId="0" fontId="1" fillId="8" borderId="9" xfId="0" applyFont="1" applyFill="1" applyBorder="1" applyAlignment="1">
      <alignment horizontal="left" vertical="center" wrapText="1"/>
    </xf>
    <xf numFmtId="0" fontId="1" fillId="5" borderId="7" xfId="0" applyFont="1" applyFill="1" applyBorder="1" applyAlignment="1">
      <alignment horizontal="left" vertical="top" wrapText="1"/>
    </xf>
    <xf numFmtId="0" fontId="1" fillId="5" borderId="8" xfId="0" applyFont="1" applyFill="1" applyBorder="1" applyAlignment="1">
      <alignment horizontal="left" vertical="top" wrapText="1"/>
    </xf>
    <xf numFmtId="0" fontId="1" fillId="5" borderId="9" xfId="0" applyFont="1" applyFill="1" applyBorder="1" applyAlignment="1">
      <alignment horizontal="left" vertical="top" wrapText="1"/>
    </xf>
    <xf numFmtId="0" fontId="1" fillId="8" borderId="7" xfId="0" applyFont="1" applyFill="1" applyBorder="1" applyAlignment="1">
      <alignment horizontal="center" vertical="center" wrapText="1"/>
    </xf>
    <xf numFmtId="0" fontId="1" fillId="8" borderId="9"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8" fillId="3" borderId="1" xfId="0" applyFont="1" applyFill="1" applyBorder="1" applyAlignment="1">
      <alignment horizontal="left" vertical="center" wrapText="1"/>
    </xf>
    <xf numFmtId="0" fontId="1" fillId="5" borderId="1" xfId="0" applyFont="1" applyFill="1" applyBorder="1" applyAlignment="1">
      <alignment horizontal="left" vertical="center" wrapText="1"/>
    </xf>
    <xf numFmtId="0" fontId="1" fillId="8" borderId="1"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30" fillId="2" borderId="1"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8" borderId="1"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27" fillId="0" borderId="1" xfId="0" applyFont="1" applyBorder="1" applyAlignment="1">
      <alignment horizontal="center"/>
    </xf>
    <xf numFmtId="0" fontId="2" fillId="3" borderId="45"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2" fillId="10" borderId="45" xfId="0" applyFont="1" applyFill="1" applyBorder="1" applyAlignment="1">
      <alignment horizontal="center" vertical="center" wrapText="1"/>
    </xf>
    <xf numFmtId="0" fontId="2" fillId="10" borderId="46" xfId="0" applyFont="1" applyFill="1" applyBorder="1" applyAlignment="1">
      <alignment horizontal="center" vertical="center" wrapText="1"/>
    </xf>
    <xf numFmtId="0" fontId="2" fillId="10" borderId="44" xfId="0" applyFont="1" applyFill="1" applyBorder="1" applyAlignment="1">
      <alignment horizontal="center" vertical="center" wrapText="1"/>
    </xf>
    <xf numFmtId="0" fontId="2" fillId="9" borderId="47" xfId="0" applyFont="1" applyFill="1" applyBorder="1" applyAlignment="1">
      <alignment horizontal="center" vertical="center" wrapText="1"/>
    </xf>
    <xf numFmtId="0" fontId="2" fillId="9" borderId="46"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0" xfId="0" applyFont="1" applyFill="1" applyAlignment="1">
      <alignment horizontal="center" vertical="center" wrapText="1"/>
    </xf>
    <xf numFmtId="0" fontId="2" fillId="9" borderId="2" xfId="0" applyFont="1" applyFill="1" applyBorder="1" applyAlignment="1">
      <alignment horizontal="center" vertical="center" wrapText="1"/>
    </xf>
    <xf numFmtId="0" fontId="30" fillId="10" borderId="1" xfId="0" applyFont="1" applyFill="1" applyBorder="1" applyAlignment="1">
      <alignment horizontal="center" vertical="center" wrapText="1"/>
    </xf>
    <xf numFmtId="0" fontId="30" fillId="9" borderId="3" xfId="0"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2" xfId="0" applyFont="1" applyFill="1" applyBorder="1" applyAlignment="1">
      <alignment horizontal="center" vertical="center" wrapText="1"/>
    </xf>
    <xf numFmtId="0" fontId="7" fillId="12" borderId="5" xfId="0" applyFont="1" applyFill="1" applyBorder="1" applyAlignment="1">
      <alignment horizontal="center" vertical="center" wrapText="1"/>
    </xf>
    <xf numFmtId="0" fontId="7" fillId="12" borderId="6" xfId="0" applyFont="1" applyFill="1" applyBorder="1" applyAlignment="1">
      <alignment horizontal="center" vertical="center" wrapText="1"/>
    </xf>
    <xf numFmtId="0" fontId="7" fillId="12" borderId="4"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6" xfId="0" applyFont="1" applyFill="1" applyBorder="1" applyAlignment="1">
      <alignment horizontal="center" vertical="center" wrapText="1"/>
    </xf>
    <xf numFmtId="0" fontId="27" fillId="12" borderId="4" xfId="0" applyFont="1" applyFill="1" applyBorder="1" applyAlignment="1">
      <alignment horizontal="center" vertical="center" wrapText="1"/>
    </xf>
  </cellXfs>
  <cellStyles count="1">
    <cellStyle name="Normal" xfId="0" builtinId="0" customBuiltin="1"/>
  </cellStyles>
  <dxfs count="36">
    <dxf>
      <fill>
        <patternFill>
          <bgColor rgb="FFFF0000"/>
        </patternFill>
      </fill>
    </dxf>
    <dxf>
      <fill>
        <patternFill>
          <bgColor rgb="FFFFC000"/>
        </patternFill>
      </fill>
    </dxf>
    <dxf>
      <fill>
        <patternFill>
          <bgColor rgb="FF00B05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0</xdr:col>
      <xdr:colOff>1</xdr:colOff>
      <xdr:row>0</xdr:row>
      <xdr:rowOff>0</xdr:rowOff>
    </xdr:from>
    <xdr:ext cx="5924550" cy="2171700"/>
    <xdr:sp macro="" textlink="">
      <xdr:nvSpPr>
        <xdr:cNvPr id="2" name="TextBox 1">
          <a:extLst>
            <a:ext uri="{FF2B5EF4-FFF2-40B4-BE49-F238E27FC236}">
              <a16:creationId xmlns:a16="http://schemas.microsoft.com/office/drawing/2014/main" id="{13638D38-FC92-3CDE-364E-ED2933737E17}"/>
            </a:ext>
          </a:extLst>
        </xdr:cNvPr>
        <xdr:cNvSpPr txBox="1"/>
      </xdr:nvSpPr>
      <xdr:spPr>
        <a:xfrm>
          <a:off x="1" y="0"/>
          <a:ext cx="5924550" cy="21717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GB"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The Adaptation Risks referenced in the previous rounds of reporting, but each risk description has been condensed to suit the purpose of ARP4 and provide more clarity. All assessed risks for both gas, electricity, and gas management from the previous round have been reevaluated for this report, with each risk evaluated in the Risk Matrix as set out in the following spreadsheet. Each climate variable and their impact on the gas and electricity networks have been identified and is accompanied by mitigation progress to showcase any changes/improvements since the previous round.</a:t>
          </a:r>
        </a:p>
        <a:p>
          <a:pPr algn="l"/>
          <a:endParaRPr lang="en-GB" sz="1100">
            <a:solidFill>
              <a:schemeClr val="tx1"/>
            </a:solidFill>
            <a:effectLst/>
            <a:latin typeface="+mn-lt"/>
            <a:ea typeface="+mn-ea"/>
            <a:cs typeface="+mn-cs"/>
          </a:endParaRPr>
        </a:p>
        <a:p>
          <a:pPr algn="l"/>
          <a:r>
            <a:rPr lang="en-GB" sz="1100">
              <a:solidFill>
                <a:schemeClr val="tx1"/>
              </a:solidFill>
              <a:effectLst/>
              <a:latin typeface="+mn-lt"/>
              <a:ea typeface="+mn-ea"/>
              <a:cs typeface="+mn-cs"/>
            </a:rPr>
            <a:t>In order to provide comparison, the assessment has been repeated for ARP4</a:t>
          </a:r>
          <a:r>
            <a:rPr lang="en-GB" sz="1100" baseline="0">
              <a:solidFill>
                <a:schemeClr val="tx1"/>
              </a:solidFill>
              <a:effectLst/>
              <a:latin typeface="+mn-lt"/>
              <a:ea typeface="+mn-ea"/>
              <a:cs typeface="+mn-cs"/>
            </a:rPr>
            <a:t> using the ARP3 risk matrixes set out below. </a:t>
          </a:r>
          <a:r>
            <a:rPr lang="en-GB" sz="1100">
              <a:solidFill>
                <a:schemeClr val="tx1"/>
              </a:solidFill>
              <a:effectLst/>
              <a:latin typeface="+mn-lt"/>
              <a:ea typeface="+mn-ea"/>
              <a:cs typeface="+mn-cs"/>
            </a:rPr>
            <a:t>Both are based on industry progression in mitigating or managing climate change impacts, utilising the information and predictions set out in the Met Office Report provided for the Energy Networks in November 2020.</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325755</xdr:colOff>
      <xdr:row>4</xdr:row>
      <xdr:rowOff>129540</xdr:rowOff>
    </xdr:from>
    <xdr:to>
      <xdr:col>8</xdr:col>
      <xdr:colOff>591482</xdr:colOff>
      <xdr:row>36</xdr:row>
      <xdr:rowOff>171581</xdr:rowOff>
    </xdr:to>
    <xdr:grpSp>
      <xdr:nvGrpSpPr>
        <xdr:cNvPr id="2" name="Canvas 248">
          <a:extLst>
            <a:ext uri="{FF2B5EF4-FFF2-40B4-BE49-F238E27FC236}">
              <a16:creationId xmlns:a16="http://schemas.microsoft.com/office/drawing/2014/main" id="{F8431F60-D45E-4C40-BF07-AC0589E1DA69}"/>
            </a:ext>
          </a:extLst>
        </xdr:cNvPr>
        <xdr:cNvGrpSpPr/>
      </xdr:nvGrpSpPr>
      <xdr:grpSpPr>
        <a:xfrm>
          <a:off x="939230" y="836704"/>
          <a:ext cx="4568121" cy="6083097"/>
          <a:chOff x="0" y="0"/>
          <a:chExt cx="4534535" cy="5828665"/>
        </a:xfrm>
      </xdr:grpSpPr>
      <xdr:sp macro="" textlink="">
        <xdr:nvSpPr>
          <xdr:cNvPr id="3" name="Rectangle 2">
            <a:extLst>
              <a:ext uri="{FF2B5EF4-FFF2-40B4-BE49-F238E27FC236}">
                <a16:creationId xmlns:a16="http://schemas.microsoft.com/office/drawing/2014/main" id="{CAC6F879-28D0-CD21-785A-B7EC638AEDBB}"/>
              </a:ext>
            </a:extLst>
          </xdr:cNvPr>
          <xdr:cNvSpPr/>
        </xdr:nvSpPr>
        <xdr:spPr>
          <a:xfrm>
            <a:off x="0" y="0"/>
            <a:ext cx="4534535" cy="5828665"/>
          </a:xfrm>
          <a:prstGeom prst="rect">
            <a:avLst/>
          </a:prstGeom>
          <a:noFill/>
          <a:ln>
            <a:noFill/>
          </a:ln>
        </xdr:spPr>
      </xdr:sp>
      <xdr:sp macro="" textlink="">
        <xdr:nvSpPr>
          <xdr:cNvPr id="4" name="Text Box 70">
            <a:extLst>
              <a:ext uri="{FF2B5EF4-FFF2-40B4-BE49-F238E27FC236}">
                <a16:creationId xmlns:a16="http://schemas.microsoft.com/office/drawing/2014/main" id="{5DCCB49C-F867-C2DF-13F1-2C1916B5886E}"/>
              </a:ext>
            </a:extLst>
          </xdr:cNvPr>
          <xdr:cNvSpPr txBox="1">
            <a:spLocks noChangeArrowheads="1"/>
          </xdr:cNvSpPr>
        </xdr:nvSpPr>
        <xdr:spPr bwMode="auto">
          <a:xfrm>
            <a:off x="971550" y="2874010"/>
            <a:ext cx="752475" cy="82042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Very Unlikely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(1)</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5" name="Text Box 71">
            <a:extLst>
              <a:ext uri="{FF2B5EF4-FFF2-40B4-BE49-F238E27FC236}">
                <a16:creationId xmlns:a16="http://schemas.microsoft.com/office/drawing/2014/main" id="{926E5EFE-769D-E316-567B-FF14AD6758D3}"/>
              </a:ext>
            </a:extLst>
          </xdr:cNvPr>
          <xdr:cNvSpPr txBox="1">
            <a:spLocks noChangeArrowheads="1"/>
          </xdr:cNvSpPr>
        </xdr:nvSpPr>
        <xdr:spPr bwMode="auto">
          <a:xfrm>
            <a:off x="1734185" y="3146425"/>
            <a:ext cx="647700" cy="48768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Unlikely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6" name="Text Box 72">
            <a:extLst>
              <a:ext uri="{FF2B5EF4-FFF2-40B4-BE49-F238E27FC236}">
                <a16:creationId xmlns:a16="http://schemas.microsoft.com/office/drawing/2014/main" id="{A5813FA7-C557-8BAA-4E60-870293155700}"/>
              </a:ext>
            </a:extLst>
          </xdr:cNvPr>
          <xdr:cNvSpPr txBox="1">
            <a:spLocks noChangeArrowheads="1"/>
          </xdr:cNvSpPr>
        </xdr:nvSpPr>
        <xdr:spPr bwMode="auto">
          <a:xfrm>
            <a:off x="3071108" y="3153269"/>
            <a:ext cx="657225" cy="4953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(4)</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7" name="Text Box 73">
            <a:extLst>
              <a:ext uri="{FF2B5EF4-FFF2-40B4-BE49-F238E27FC236}">
                <a16:creationId xmlns:a16="http://schemas.microsoft.com/office/drawing/2014/main" id="{97789E92-F4D2-BBD2-376A-ED70577C67A3}"/>
              </a:ext>
            </a:extLst>
          </xdr:cNvPr>
          <xdr:cNvSpPr txBox="1">
            <a:spLocks noChangeArrowheads="1"/>
          </xdr:cNvSpPr>
        </xdr:nvSpPr>
        <xdr:spPr bwMode="auto">
          <a:xfrm>
            <a:off x="2413635" y="3161665"/>
            <a:ext cx="657225" cy="53276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Possible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8" name="Rectangle 7">
            <a:extLst>
              <a:ext uri="{FF2B5EF4-FFF2-40B4-BE49-F238E27FC236}">
                <a16:creationId xmlns:a16="http://schemas.microsoft.com/office/drawing/2014/main" id="{C4973A4D-A0EB-6D17-314D-37BC49402D5E}"/>
              </a:ext>
            </a:extLst>
          </xdr:cNvPr>
          <xdr:cNvSpPr>
            <a:spLocks noChangeArrowheads="1"/>
          </xdr:cNvSpPr>
        </xdr:nvSpPr>
        <xdr:spPr bwMode="auto">
          <a:xfrm>
            <a:off x="10287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9" name="Rectangle 8">
            <a:extLst>
              <a:ext uri="{FF2B5EF4-FFF2-40B4-BE49-F238E27FC236}">
                <a16:creationId xmlns:a16="http://schemas.microsoft.com/office/drawing/2014/main" id="{17C36D59-2265-E52C-51E4-FDA4585307B9}"/>
              </a:ext>
            </a:extLst>
          </xdr:cNvPr>
          <xdr:cNvSpPr>
            <a:spLocks noChangeArrowheads="1"/>
          </xdr:cNvSpPr>
        </xdr:nvSpPr>
        <xdr:spPr bwMode="auto">
          <a:xfrm>
            <a:off x="17145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0" name="Rectangle 9">
            <a:extLst>
              <a:ext uri="{FF2B5EF4-FFF2-40B4-BE49-F238E27FC236}">
                <a16:creationId xmlns:a16="http://schemas.microsoft.com/office/drawing/2014/main" id="{298AF2A8-B270-E9E3-893D-C341DF01FCF9}"/>
              </a:ext>
            </a:extLst>
          </xdr:cNvPr>
          <xdr:cNvSpPr>
            <a:spLocks noChangeArrowheads="1"/>
          </xdr:cNvSpPr>
        </xdr:nvSpPr>
        <xdr:spPr bwMode="auto">
          <a:xfrm>
            <a:off x="24003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1" name="Rectangle 10">
            <a:extLst>
              <a:ext uri="{FF2B5EF4-FFF2-40B4-BE49-F238E27FC236}">
                <a16:creationId xmlns:a16="http://schemas.microsoft.com/office/drawing/2014/main" id="{5E0B7A7F-BA2F-FE01-31A3-CEF4E2FDA0C2}"/>
              </a:ext>
            </a:extLst>
          </xdr:cNvPr>
          <xdr:cNvSpPr>
            <a:spLocks noChangeArrowheads="1"/>
          </xdr:cNvSpPr>
        </xdr:nvSpPr>
        <xdr:spPr bwMode="auto">
          <a:xfrm>
            <a:off x="3094990" y="2400297"/>
            <a:ext cx="686435"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2" name="Rectangle 11">
            <a:extLst>
              <a:ext uri="{FF2B5EF4-FFF2-40B4-BE49-F238E27FC236}">
                <a16:creationId xmlns:a16="http://schemas.microsoft.com/office/drawing/2014/main" id="{5855B960-9174-418C-8F01-3BBBD6AC60B1}"/>
              </a:ext>
            </a:extLst>
          </xdr:cNvPr>
          <xdr:cNvSpPr>
            <a:spLocks noChangeArrowheads="1"/>
          </xdr:cNvSpPr>
        </xdr:nvSpPr>
        <xdr:spPr bwMode="auto">
          <a:xfrm>
            <a:off x="1028700" y="1825622"/>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3" name="Rectangle 12">
            <a:extLst>
              <a:ext uri="{FF2B5EF4-FFF2-40B4-BE49-F238E27FC236}">
                <a16:creationId xmlns:a16="http://schemas.microsoft.com/office/drawing/2014/main" id="{CF0B3489-D186-CC2F-11B9-FFAC2CB6F70E}"/>
              </a:ext>
            </a:extLst>
          </xdr:cNvPr>
          <xdr:cNvSpPr>
            <a:spLocks noChangeArrowheads="1"/>
          </xdr:cNvSpPr>
        </xdr:nvSpPr>
        <xdr:spPr bwMode="auto">
          <a:xfrm>
            <a:off x="1714500" y="18256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AR9</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 name="Rectangle 13">
            <a:extLst>
              <a:ext uri="{FF2B5EF4-FFF2-40B4-BE49-F238E27FC236}">
                <a16:creationId xmlns:a16="http://schemas.microsoft.com/office/drawing/2014/main" id="{7A966062-528D-F4E2-3689-3DBBCFC17E3B}"/>
              </a:ext>
            </a:extLst>
          </xdr:cNvPr>
          <xdr:cNvSpPr>
            <a:spLocks noChangeArrowheads="1"/>
          </xdr:cNvSpPr>
        </xdr:nvSpPr>
        <xdr:spPr bwMode="auto">
          <a:xfrm>
            <a:off x="2400300" y="18256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AR2</a:t>
            </a:r>
            <a:r>
              <a:rPr lang="en-GB" sz="700" baseline="0">
                <a:effectLst/>
                <a:latin typeface="Arial" panose="020B0604020202020204" pitchFamily="34" charset="0"/>
                <a:ea typeface="Arial" panose="020B0604020202020204" pitchFamily="34" charset="0"/>
                <a:cs typeface="Times New Roman" panose="02020603050405020304" pitchFamily="18" charset="0"/>
              </a:rPr>
              <a:t>, AR5, </a:t>
            </a:r>
            <a:r>
              <a:rPr lang="en-GB" sz="700">
                <a:effectLst/>
                <a:latin typeface="Arial" panose="020B0604020202020204" pitchFamily="34" charset="0"/>
                <a:ea typeface="Arial" panose="020B0604020202020204" pitchFamily="34" charset="0"/>
                <a:cs typeface="Times New Roman" panose="02020603050405020304" pitchFamily="18" charset="0"/>
              </a:rPr>
              <a:t>AR6, AR7, AR14</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 name="Rectangle 14">
            <a:extLst>
              <a:ext uri="{FF2B5EF4-FFF2-40B4-BE49-F238E27FC236}">
                <a16:creationId xmlns:a16="http://schemas.microsoft.com/office/drawing/2014/main" id="{8DF639D5-B3DD-5877-0568-26192D7D01F1}"/>
              </a:ext>
            </a:extLst>
          </xdr:cNvPr>
          <xdr:cNvSpPr>
            <a:spLocks noChangeArrowheads="1"/>
          </xdr:cNvSpPr>
        </xdr:nvSpPr>
        <xdr:spPr bwMode="auto">
          <a:xfrm>
            <a:off x="3094990" y="1825622"/>
            <a:ext cx="686435"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6" name="Rectangle 15">
            <a:extLst>
              <a:ext uri="{FF2B5EF4-FFF2-40B4-BE49-F238E27FC236}">
                <a16:creationId xmlns:a16="http://schemas.microsoft.com/office/drawing/2014/main" id="{059157CF-9351-19C1-A086-63C85AE927D8}"/>
              </a:ext>
            </a:extLst>
          </xdr:cNvPr>
          <xdr:cNvSpPr>
            <a:spLocks noChangeArrowheads="1"/>
          </xdr:cNvSpPr>
        </xdr:nvSpPr>
        <xdr:spPr bwMode="auto">
          <a:xfrm>
            <a:off x="1028700" y="1244597"/>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 name="Rectangle 16">
            <a:extLst>
              <a:ext uri="{FF2B5EF4-FFF2-40B4-BE49-F238E27FC236}">
                <a16:creationId xmlns:a16="http://schemas.microsoft.com/office/drawing/2014/main" id="{E10E1FDB-719F-813F-7F67-C162CD233E8E}"/>
              </a:ext>
            </a:extLst>
          </xdr:cNvPr>
          <xdr:cNvSpPr>
            <a:spLocks noChangeArrowheads="1"/>
          </xdr:cNvSpPr>
        </xdr:nvSpPr>
        <xdr:spPr bwMode="auto">
          <a:xfrm>
            <a:off x="1706877" y="1248708"/>
            <a:ext cx="685800" cy="580228"/>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AR11, AR15</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8" name="Rectangle 17">
            <a:extLst>
              <a:ext uri="{FF2B5EF4-FFF2-40B4-BE49-F238E27FC236}">
                <a16:creationId xmlns:a16="http://schemas.microsoft.com/office/drawing/2014/main" id="{93AFFF29-9E01-AE42-FCD4-CAF0CC37002E}"/>
              </a:ext>
            </a:extLst>
          </xdr:cNvPr>
          <xdr:cNvSpPr>
            <a:spLocks noChangeArrowheads="1"/>
          </xdr:cNvSpPr>
        </xdr:nvSpPr>
        <xdr:spPr bwMode="auto">
          <a:xfrm>
            <a:off x="2400300" y="1244597"/>
            <a:ext cx="685800"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AR1, AR4,</a:t>
            </a:r>
            <a:r>
              <a:rPr lang="en-GB" sz="700" baseline="0">
                <a:effectLst/>
                <a:latin typeface="Arial" panose="020B0604020202020204" pitchFamily="34" charset="0"/>
                <a:ea typeface="Arial" panose="020B0604020202020204" pitchFamily="34" charset="0"/>
                <a:cs typeface="Times New Roman" panose="02020603050405020304" pitchFamily="18" charset="0"/>
              </a:rPr>
              <a:t> AR8, </a:t>
            </a:r>
            <a:r>
              <a:rPr lang="en-GB" sz="700">
                <a:effectLst/>
                <a:latin typeface="Arial" panose="020B0604020202020204" pitchFamily="34" charset="0"/>
                <a:ea typeface="Arial" panose="020B0604020202020204" pitchFamily="34" charset="0"/>
                <a:cs typeface="Times New Roman" panose="02020603050405020304" pitchFamily="18" charset="0"/>
              </a:rPr>
              <a:t>AR10</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9" name="Rectangle 18">
            <a:extLst>
              <a:ext uri="{FF2B5EF4-FFF2-40B4-BE49-F238E27FC236}">
                <a16:creationId xmlns:a16="http://schemas.microsoft.com/office/drawing/2014/main" id="{069AECC4-6271-DB72-0ED7-92804AFFBAFE}"/>
              </a:ext>
            </a:extLst>
          </xdr:cNvPr>
          <xdr:cNvSpPr>
            <a:spLocks noChangeArrowheads="1"/>
          </xdr:cNvSpPr>
        </xdr:nvSpPr>
        <xdr:spPr bwMode="auto">
          <a:xfrm>
            <a:off x="1028700" y="6699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20" name="Rectangle 19">
            <a:extLst>
              <a:ext uri="{FF2B5EF4-FFF2-40B4-BE49-F238E27FC236}">
                <a16:creationId xmlns:a16="http://schemas.microsoft.com/office/drawing/2014/main" id="{CE601351-7B08-DBC7-6475-C3FED5FCD431}"/>
              </a:ext>
            </a:extLst>
          </xdr:cNvPr>
          <xdr:cNvSpPr>
            <a:spLocks noChangeArrowheads="1"/>
          </xdr:cNvSpPr>
        </xdr:nvSpPr>
        <xdr:spPr bwMode="auto">
          <a:xfrm>
            <a:off x="2400300" y="669922"/>
            <a:ext cx="685800" cy="58166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21" name="Rectangle 20">
            <a:extLst>
              <a:ext uri="{FF2B5EF4-FFF2-40B4-BE49-F238E27FC236}">
                <a16:creationId xmlns:a16="http://schemas.microsoft.com/office/drawing/2014/main" id="{8119D95D-4BD2-9986-1CC1-492076DCDBBF}"/>
              </a:ext>
            </a:extLst>
          </xdr:cNvPr>
          <xdr:cNvSpPr>
            <a:spLocks noChangeArrowheads="1"/>
          </xdr:cNvSpPr>
        </xdr:nvSpPr>
        <xdr:spPr bwMode="auto">
          <a:xfrm>
            <a:off x="3094990" y="669922"/>
            <a:ext cx="686435" cy="58166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22" name="Text Box 74">
            <a:extLst>
              <a:ext uri="{FF2B5EF4-FFF2-40B4-BE49-F238E27FC236}">
                <a16:creationId xmlns:a16="http://schemas.microsoft.com/office/drawing/2014/main" id="{A7F2AA0C-2AE8-DE82-E7A1-BFCCC927A389}"/>
              </a:ext>
            </a:extLst>
          </xdr:cNvPr>
          <xdr:cNvSpPr txBox="1">
            <a:spLocks noChangeArrowheads="1"/>
          </xdr:cNvSpPr>
        </xdr:nvSpPr>
        <xdr:spPr bwMode="auto">
          <a:xfrm>
            <a:off x="209550" y="2533650"/>
            <a:ext cx="752475" cy="6362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Limited</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(1)</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23" name="Text Box 75">
            <a:extLst>
              <a:ext uri="{FF2B5EF4-FFF2-40B4-BE49-F238E27FC236}">
                <a16:creationId xmlns:a16="http://schemas.microsoft.com/office/drawing/2014/main" id="{ECB22FCF-A52E-64AB-9941-1BB32FB79B52}"/>
              </a:ext>
            </a:extLst>
          </xdr:cNvPr>
          <xdr:cNvSpPr txBox="1">
            <a:spLocks noChangeArrowheads="1"/>
          </xdr:cNvSpPr>
        </xdr:nvSpPr>
        <xdr:spPr bwMode="auto">
          <a:xfrm>
            <a:off x="190500" y="1943100"/>
            <a:ext cx="752475" cy="5397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Minor</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24" name="Text Box 76">
            <a:extLst>
              <a:ext uri="{FF2B5EF4-FFF2-40B4-BE49-F238E27FC236}">
                <a16:creationId xmlns:a16="http://schemas.microsoft.com/office/drawing/2014/main" id="{B8FB7720-06A7-F40E-DBD9-894F340AF1AB}"/>
              </a:ext>
            </a:extLst>
          </xdr:cNvPr>
          <xdr:cNvSpPr txBox="1">
            <a:spLocks noChangeArrowheads="1"/>
          </xdr:cNvSpPr>
        </xdr:nvSpPr>
        <xdr:spPr bwMode="auto">
          <a:xfrm>
            <a:off x="209550" y="1352550"/>
            <a:ext cx="752475" cy="55626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Moderate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25" name="Text Box 77">
            <a:extLst>
              <a:ext uri="{FF2B5EF4-FFF2-40B4-BE49-F238E27FC236}">
                <a16:creationId xmlns:a16="http://schemas.microsoft.com/office/drawing/2014/main" id="{BCFF6C12-002E-FB5A-53AC-F5D2ABD5B055}"/>
              </a:ext>
            </a:extLst>
          </xdr:cNvPr>
          <xdr:cNvSpPr txBox="1">
            <a:spLocks noChangeArrowheads="1"/>
          </xdr:cNvSpPr>
        </xdr:nvSpPr>
        <xdr:spPr bwMode="auto">
          <a:xfrm>
            <a:off x="158750" y="245110"/>
            <a:ext cx="762000" cy="582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Extreme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(5)</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cxnSp macro="">
        <xdr:nvCxnSpPr>
          <xdr:cNvPr id="26" name="Line 78">
            <a:extLst>
              <a:ext uri="{FF2B5EF4-FFF2-40B4-BE49-F238E27FC236}">
                <a16:creationId xmlns:a16="http://schemas.microsoft.com/office/drawing/2014/main" id="{070D6E5F-6270-B72B-6EB1-EFC05C3B7D75}"/>
              </a:ext>
            </a:extLst>
          </xdr:cNvPr>
          <xdr:cNvCxnSpPr>
            <a:cxnSpLocks noChangeShapeType="1"/>
          </xdr:cNvCxnSpPr>
        </xdr:nvCxnSpPr>
        <xdr:spPr bwMode="auto">
          <a:xfrm flipV="1">
            <a:off x="962025" y="5771"/>
            <a:ext cx="0" cy="304210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xnSp macro="">
        <xdr:nvCxnSpPr>
          <xdr:cNvPr id="27" name="Line 79">
            <a:extLst>
              <a:ext uri="{FF2B5EF4-FFF2-40B4-BE49-F238E27FC236}">
                <a16:creationId xmlns:a16="http://schemas.microsoft.com/office/drawing/2014/main" id="{B5954BD0-4017-D8D1-1C4F-CCE1AC68E899}"/>
              </a:ext>
            </a:extLst>
          </xdr:cNvPr>
          <xdr:cNvCxnSpPr>
            <a:cxnSpLocks noChangeShapeType="1"/>
          </xdr:cNvCxnSpPr>
        </xdr:nvCxnSpPr>
        <xdr:spPr bwMode="auto">
          <a:xfrm>
            <a:off x="962025" y="3038345"/>
            <a:ext cx="3566905" cy="1006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28" name="Text Box 85">
            <a:extLst>
              <a:ext uri="{FF2B5EF4-FFF2-40B4-BE49-F238E27FC236}">
                <a16:creationId xmlns:a16="http://schemas.microsoft.com/office/drawing/2014/main" id="{857F7E91-1951-E98B-1E8B-59692A694DC5}"/>
              </a:ext>
            </a:extLst>
          </xdr:cNvPr>
          <xdr:cNvSpPr txBox="1">
            <a:spLocks noChangeArrowheads="1"/>
          </xdr:cNvSpPr>
        </xdr:nvSpPr>
        <xdr:spPr bwMode="auto">
          <a:xfrm>
            <a:off x="2013420" y="3648569"/>
            <a:ext cx="1381125" cy="266700"/>
          </a:xfrm>
          <a:prstGeom prst="rect">
            <a:avLst/>
          </a:prstGeom>
          <a:solidFill>
            <a:srgbClr val="FFFFFF"/>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900">
                <a:effectLst/>
                <a:latin typeface="Arial" panose="020B0604020202020204" pitchFamily="34" charset="0"/>
                <a:ea typeface="Arial" panose="020B0604020202020204" pitchFamily="34" charset="0"/>
                <a:cs typeface="Times New Roman" panose="02020603050405020304" pitchFamily="18" charset="0"/>
              </a:rPr>
              <a:t>Relative Likelihood</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 </a:t>
            </a:r>
          </a:p>
        </xdr:txBody>
      </xdr:sp>
      <xdr:sp macro="" textlink="">
        <xdr:nvSpPr>
          <xdr:cNvPr id="29" name="Text Box 81">
            <a:extLst>
              <a:ext uri="{FF2B5EF4-FFF2-40B4-BE49-F238E27FC236}">
                <a16:creationId xmlns:a16="http://schemas.microsoft.com/office/drawing/2014/main" id="{9ABD9DDB-B94F-9070-464C-B5806FBEC9A2}"/>
              </a:ext>
            </a:extLst>
          </xdr:cNvPr>
          <xdr:cNvSpPr txBox="1">
            <a:spLocks noChangeArrowheads="1"/>
          </xdr:cNvSpPr>
        </xdr:nvSpPr>
        <xdr:spPr bwMode="auto">
          <a:xfrm>
            <a:off x="0" y="1171572"/>
            <a:ext cx="352425" cy="1352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vert270" wrap="square" lIns="91440" tIns="45720" rIns="91440" bIns="45720" anchor="t" anchorCtr="0" upright="1">
            <a:noAutofit/>
          </a:bodyPr>
          <a:lstStyle/>
          <a:p>
            <a:pPr>
              <a:lnSpc>
                <a:spcPts val="1200"/>
              </a:lnSpc>
              <a:spcAft>
                <a:spcPts val="1000"/>
              </a:spcAft>
            </a:pPr>
            <a:r>
              <a:rPr lang="en-GB" sz="900">
                <a:effectLst/>
                <a:latin typeface="Arial" panose="020B0604020202020204" pitchFamily="34" charset="0"/>
                <a:ea typeface="Arial" panose="020B0604020202020204" pitchFamily="34" charset="0"/>
                <a:cs typeface="Times New Roman" panose="02020603050405020304" pitchFamily="18" charset="0"/>
              </a:rPr>
              <a:t>Relative Impact</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0" name="Text Box 120">
            <a:extLst>
              <a:ext uri="{FF2B5EF4-FFF2-40B4-BE49-F238E27FC236}">
                <a16:creationId xmlns:a16="http://schemas.microsoft.com/office/drawing/2014/main" id="{A36723C4-72DB-EFB4-081E-3850F18C8E08}"/>
              </a:ext>
            </a:extLst>
          </xdr:cNvPr>
          <xdr:cNvSpPr txBox="1">
            <a:spLocks noChangeArrowheads="1"/>
          </xdr:cNvSpPr>
        </xdr:nvSpPr>
        <xdr:spPr bwMode="auto">
          <a:xfrm>
            <a:off x="1724025" y="2402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1" name="Text Box 121">
            <a:extLst>
              <a:ext uri="{FF2B5EF4-FFF2-40B4-BE49-F238E27FC236}">
                <a16:creationId xmlns:a16="http://schemas.microsoft.com/office/drawing/2014/main" id="{6D0F4264-2B01-387A-A890-32278583248C}"/>
              </a:ext>
            </a:extLst>
          </xdr:cNvPr>
          <xdr:cNvSpPr txBox="1">
            <a:spLocks noChangeArrowheads="1"/>
          </xdr:cNvSpPr>
        </xdr:nvSpPr>
        <xdr:spPr bwMode="auto">
          <a:xfrm>
            <a:off x="1724025" y="249808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2" name="Text Box 122">
            <a:extLst>
              <a:ext uri="{FF2B5EF4-FFF2-40B4-BE49-F238E27FC236}">
                <a16:creationId xmlns:a16="http://schemas.microsoft.com/office/drawing/2014/main" id="{280CE342-54C3-ADBC-7C4B-C11632030438}"/>
              </a:ext>
            </a:extLst>
          </xdr:cNvPr>
          <xdr:cNvSpPr txBox="1">
            <a:spLocks noChangeArrowheads="1"/>
          </xdr:cNvSpPr>
        </xdr:nvSpPr>
        <xdr:spPr bwMode="auto">
          <a:xfrm>
            <a:off x="1724025" y="260286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3" name="Text Box 123">
            <a:extLst>
              <a:ext uri="{FF2B5EF4-FFF2-40B4-BE49-F238E27FC236}">
                <a16:creationId xmlns:a16="http://schemas.microsoft.com/office/drawing/2014/main" id="{60E3C6E3-785C-BF55-1FD9-95A5EAF7FA8C}"/>
              </a:ext>
            </a:extLst>
          </xdr:cNvPr>
          <xdr:cNvSpPr txBox="1">
            <a:spLocks noChangeArrowheads="1"/>
          </xdr:cNvSpPr>
        </xdr:nvSpPr>
        <xdr:spPr bwMode="auto">
          <a:xfrm>
            <a:off x="1724025" y="269811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4" name="Text Box 124">
            <a:extLst>
              <a:ext uri="{FF2B5EF4-FFF2-40B4-BE49-F238E27FC236}">
                <a16:creationId xmlns:a16="http://schemas.microsoft.com/office/drawing/2014/main" id="{0191F766-7EC9-5A42-5AD5-E6EE0F6038B4}"/>
              </a:ext>
            </a:extLst>
          </xdr:cNvPr>
          <xdr:cNvSpPr txBox="1">
            <a:spLocks noChangeArrowheads="1"/>
          </xdr:cNvSpPr>
        </xdr:nvSpPr>
        <xdr:spPr bwMode="auto">
          <a:xfrm>
            <a:off x="1724025" y="2783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5" name="Text Box 126">
            <a:extLst>
              <a:ext uri="{FF2B5EF4-FFF2-40B4-BE49-F238E27FC236}">
                <a16:creationId xmlns:a16="http://schemas.microsoft.com/office/drawing/2014/main" id="{22CE9953-5186-4E50-6F60-475D3A58B213}"/>
              </a:ext>
            </a:extLst>
          </xdr:cNvPr>
          <xdr:cNvSpPr txBox="1">
            <a:spLocks noChangeArrowheads="1"/>
          </xdr:cNvSpPr>
        </xdr:nvSpPr>
        <xdr:spPr bwMode="auto">
          <a:xfrm>
            <a:off x="1971675" y="2402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6" name="Text Box 127">
            <a:extLst>
              <a:ext uri="{FF2B5EF4-FFF2-40B4-BE49-F238E27FC236}">
                <a16:creationId xmlns:a16="http://schemas.microsoft.com/office/drawing/2014/main" id="{B3DBDE6F-17CB-8007-5D14-7978E546AA29}"/>
              </a:ext>
            </a:extLst>
          </xdr:cNvPr>
          <xdr:cNvSpPr txBox="1">
            <a:spLocks noChangeArrowheads="1"/>
          </xdr:cNvSpPr>
        </xdr:nvSpPr>
        <xdr:spPr bwMode="auto">
          <a:xfrm>
            <a:off x="1979930" y="249618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7" name="Text Box 128">
            <a:extLst>
              <a:ext uri="{FF2B5EF4-FFF2-40B4-BE49-F238E27FC236}">
                <a16:creationId xmlns:a16="http://schemas.microsoft.com/office/drawing/2014/main" id="{D953A19C-275C-4872-6F3F-5A437E3555BF}"/>
              </a:ext>
            </a:extLst>
          </xdr:cNvPr>
          <xdr:cNvSpPr txBox="1">
            <a:spLocks noChangeArrowheads="1"/>
          </xdr:cNvSpPr>
        </xdr:nvSpPr>
        <xdr:spPr bwMode="auto">
          <a:xfrm>
            <a:off x="1979930" y="259143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8" name="Text Box 129">
            <a:extLst>
              <a:ext uri="{FF2B5EF4-FFF2-40B4-BE49-F238E27FC236}">
                <a16:creationId xmlns:a16="http://schemas.microsoft.com/office/drawing/2014/main" id="{1E973654-E041-F8F1-262A-D74CABC8FB25}"/>
              </a:ext>
            </a:extLst>
          </xdr:cNvPr>
          <xdr:cNvSpPr txBox="1">
            <a:spLocks noChangeArrowheads="1"/>
          </xdr:cNvSpPr>
        </xdr:nvSpPr>
        <xdr:spPr bwMode="auto">
          <a:xfrm>
            <a:off x="1751330" y="1248407"/>
            <a:ext cx="447675"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39" name="Text Box 130">
            <a:extLst>
              <a:ext uri="{FF2B5EF4-FFF2-40B4-BE49-F238E27FC236}">
                <a16:creationId xmlns:a16="http://schemas.microsoft.com/office/drawing/2014/main" id="{890DBC1A-56B3-616E-7C06-CBBBD2808735}"/>
              </a:ext>
            </a:extLst>
          </xdr:cNvPr>
          <xdr:cNvSpPr txBox="1">
            <a:spLocks noChangeArrowheads="1"/>
          </xdr:cNvSpPr>
        </xdr:nvSpPr>
        <xdr:spPr bwMode="auto">
          <a:xfrm>
            <a:off x="1751330" y="1353182"/>
            <a:ext cx="428625"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40" name="Text Box 131">
            <a:extLst>
              <a:ext uri="{FF2B5EF4-FFF2-40B4-BE49-F238E27FC236}">
                <a16:creationId xmlns:a16="http://schemas.microsoft.com/office/drawing/2014/main" id="{CB57E272-3778-48E5-C2E1-F8A1BA27CBC4}"/>
              </a:ext>
            </a:extLst>
          </xdr:cNvPr>
          <xdr:cNvSpPr txBox="1">
            <a:spLocks noChangeArrowheads="1"/>
          </xdr:cNvSpPr>
        </xdr:nvSpPr>
        <xdr:spPr bwMode="auto">
          <a:xfrm>
            <a:off x="1046480" y="1248407"/>
            <a:ext cx="4572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41" name="Rectangle 40">
            <a:extLst>
              <a:ext uri="{FF2B5EF4-FFF2-40B4-BE49-F238E27FC236}">
                <a16:creationId xmlns:a16="http://schemas.microsoft.com/office/drawing/2014/main" id="{0B24EF21-1F8E-DD7D-5230-DA085315D254}"/>
              </a:ext>
            </a:extLst>
          </xdr:cNvPr>
          <xdr:cNvSpPr>
            <a:spLocks noChangeArrowheads="1"/>
          </xdr:cNvSpPr>
        </xdr:nvSpPr>
        <xdr:spPr bwMode="auto">
          <a:xfrm>
            <a:off x="121818" y="4221359"/>
            <a:ext cx="161925" cy="161925"/>
          </a:xfrm>
          <a:prstGeom prst="rect">
            <a:avLst/>
          </a:prstGeom>
          <a:solidFill>
            <a:srgbClr val="FF0000"/>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42" name="Text Box 133">
            <a:extLst>
              <a:ext uri="{FF2B5EF4-FFF2-40B4-BE49-F238E27FC236}">
                <a16:creationId xmlns:a16="http://schemas.microsoft.com/office/drawing/2014/main" id="{2899C61F-619B-3618-9DEE-6891835EDD8B}"/>
              </a:ext>
            </a:extLst>
          </xdr:cNvPr>
          <xdr:cNvSpPr txBox="1">
            <a:spLocks noChangeArrowheads="1"/>
          </xdr:cNvSpPr>
        </xdr:nvSpPr>
        <xdr:spPr bwMode="auto">
          <a:xfrm>
            <a:off x="236319" y="4187191"/>
            <a:ext cx="1611419" cy="485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High = major up-rating</a:t>
            </a:r>
          </a:p>
        </xdr:txBody>
      </xdr:sp>
      <xdr:sp macro="" textlink="">
        <xdr:nvSpPr>
          <xdr:cNvPr id="43" name="Rectangle 42">
            <a:extLst>
              <a:ext uri="{FF2B5EF4-FFF2-40B4-BE49-F238E27FC236}">
                <a16:creationId xmlns:a16="http://schemas.microsoft.com/office/drawing/2014/main" id="{7189BB07-D00F-7ED1-C96D-DA51D9401715}"/>
              </a:ext>
            </a:extLst>
          </xdr:cNvPr>
          <xdr:cNvSpPr>
            <a:spLocks noChangeArrowheads="1"/>
          </xdr:cNvSpPr>
        </xdr:nvSpPr>
        <xdr:spPr bwMode="auto">
          <a:xfrm>
            <a:off x="117753" y="4765131"/>
            <a:ext cx="161925" cy="161925"/>
          </a:xfrm>
          <a:prstGeom prst="rect">
            <a:avLst/>
          </a:prstGeom>
          <a:solidFill>
            <a:srgbClr val="FFCC00"/>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44" name="Text Box 135">
            <a:extLst>
              <a:ext uri="{FF2B5EF4-FFF2-40B4-BE49-F238E27FC236}">
                <a16:creationId xmlns:a16="http://schemas.microsoft.com/office/drawing/2014/main" id="{B6D92CC7-BBC8-0F8F-166D-78F6C722B8D5}"/>
              </a:ext>
            </a:extLst>
          </xdr:cNvPr>
          <xdr:cNvSpPr txBox="1">
            <a:spLocks noChangeArrowheads="1"/>
          </xdr:cNvSpPr>
        </xdr:nvSpPr>
        <xdr:spPr bwMode="auto">
          <a:xfrm>
            <a:off x="234789" y="4728519"/>
            <a:ext cx="165671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Medium = minor up-rating</a:t>
            </a:r>
          </a:p>
        </xdr:txBody>
      </xdr:sp>
      <xdr:sp macro="" textlink="">
        <xdr:nvSpPr>
          <xdr:cNvPr id="45" name="Rectangle 44">
            <a:extLst>
              <a:ext uri="{FF2B5EF4-FFF2-40B4-BE49-F238E27FC236}">
                <a16:creationId xmlns:a16="http://schemas.microsoft.com/office/drawing/2014/main" id="{FB9AF2DB-5AD3-1279-7CF0-9E8DA0A0C811}"/>
              </a:ext>
            </a:extLst>
          </xdr:cNvPr>
          <xdr:cNvSpPr>
            <a:spLocks noChangeArrowheads="1"/>
          </xdr:cNvSpPr>
        </xdr:nvSpPr>
        <xdr:spPr bwMode="auto">
          <a:xfrm>
            <a:off x="1940281" y="4224631"/>
            <a:ext cx="161925" cy="161925"/>
          </a:xfrm>
          <a:prstGeom prst="rect">
            <a:avLst/>
          </a:prstGeom>
          <a:solidFill>
            <a:srgbClr val="FFFF99"/>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46" name="Text Box 137">
            <a:extLst>
              <a:ext uri="{FF2B5EF4-FFF2-40B4-BE49-F238E27FC236}">
                <a16:creationId xmlns:a16="http://schemas.microsoft.com/office/drawing/2014/main" id="{E980E9C2-6D58-AA8E-E1C9-0D7E58710739}"/>
              </a:ext>
            </a:extLst>
          </xdr:cNvPr>
          <xdr:cNvSpPr txBox="1">
            <a:spLocks noChangeArrowheads="1"/>
          </xdr:cNvSpPr>
        </xdr:nvSpPr>
        <xdr:spPr bwMode="auto">
          <a:xfrm>
            <a:off x="2078558" y="4189018"/>
            <a:ext cx="14763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Low = minor up-rating</a:t>
            </a:r>
          </a:p>
        </xdr:txBody>
      </xdr:sp>
      <xdr:sp macro="" textlink="">
        <xdr:nvSpPr>
          <xdr:cNvPr id="47" name="Rectangle 46">
            <a:extLst>
              <a:ext uri="{FF2B5EF4-FFF2-40B4-BE49-F238E27FC236}">
                <a16:creationId xmlns:a16="http://schemas.microsoft.com/office/drawing/2014/main" id="{2959E512-0F58-68BD-FE2C-91E7053C79D4}"/>
              </a:ext>
            </a:extLst>
          </xdr:cNvPr>
          <xdr:cNvSpPr>
            <a:spLocks noChangeArrowheads="1"/>
          </xdr:cNvSpPr>
        </xdr:nvSpPr>
        <xdr:spPr bwMode="auto">
          <a:xfrm>
            <a:off x="1946498" y="4766533"/>
            <a:ext cx="161925" cy="161925"/>
          </a:xfrm>
          <a:prstGeom prst="rect">
            <a:avLst/>
          </a:prstGeom>
          <a:solidFill>
            <a:srgbClr val="00B050"/>
          </a:solidFill>
          <a:ln w="9525" algn="ctr">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48" name="Text Box 139">
            <a:extLst>
              <a:ext uri="{FF2B5EF4-FFF2-40B4-BE49-F238E27FC236}">
                <a16:creationId xmlns:a16="http://schemas.microsoft.com/office/drawing/2014/main" id="{87353B7E-0B7F-F9EE-A778-88A4F2E593D4}"/>
              </a:ext>
            </a:extLst>
          </xdr:cNvPr>
          <xdr:cNvSpPr txBox="1">
            <a:spLocks noChangeArrowheads="1"/>
          </xdr:cNvSpPr>
        </xdr:nvSpPr>
        <xdr:spPr bwMode="auto">
          <a:xfrm>
            <a:off x="2089338" y="4733357"/>
            <a:ext cx="2028190" cy="505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Negligible = updated specification of new assets</a:t>
            </a:r>
          </a:p>
        </xdr:txBody>
      </xdr:sp>
      <xdr:sp macro="" textlink="">
        <xdr:nvSpPr>
          <xdr:cNvPr id="50" name="Rectangle 49">
            <a:extLst>
              <a:ext uri="{FF2B5EF4-FFF2-40B4-BE49-F238E27FC236}">
                <a16:creationId xmlns:a16="http://schemas.microsoft.com/office/drawing/2014/main" id="{8F85063C-9E69-3FE1-7178-FE01F3F9A987}"/>
              </a:ext>
            </a:extLst>
          </xdr:cNvPr>
          <xdr:cNvSpPr>
            <a:spLocks noChangeArrowheads="1"/>
          </xdr:cNvSpPr>
        </xdr:nvSpPr>
        <xdr:spPr bwMode="auto">
          <a:xfrm>
            <a:off x="1028700" y="88886"/>
            <a:ext cx="685800" cy="581025"/>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AR13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51" name="Rectangle 50">
            <a:extLst>
              <a:ext uri="{FF2B5EF4-FFF2-40B4-BE49-F238E27FC236}">
                <a16:creationId xmlns:a16="http://schemas.microsoft.com/office/drawing/2014/main" id="{D6F6A68E-9FBE-3A03-D3F1-B840878D1D5D}"/>
              </a:ext>
            </a:extLst>
          </xdr:cNvPr>
          <xdr:cNvSpPr>
            <a:spLocks noChangeArrowheads="1"/>
          </xdr:cNvSpPr>
        </xdr:nvSpPr>
        <xdr:spPr bwMode="auto">
          <a:xfrm>
            <a:off x="1714500" y="88886"/>
            <a:ext cx="685800" cy="581025"/>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2" name="Rectangle 51">
            <a:extLst>
              <a:ext uri="{FF2B5EF4-FFF2-40B4-BE49-F238E27FC236}">
                <a16:creationId xmlns:a16="http://schemas.microsoft.com/office/drawing/2014/main" id="{73FBF85B-BCE6-98D5-ECAC-1D3BB907A649}"/>
              </a:ext>
            </a:extLst>
          </xdr:cNvPr>
          <xdr:cNvSpPr>
            <a:spLocks noChangeArrowheads="1"/>
          </xdr:cNvSpPr>
        </xdr:nvSpPr>
        <xdr:spPr bwMode="auto">
          <a:xfrm>
            <a:off x="2400300" y="88886"/>
            <a:ext cx="685800"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53" name="Rectangle 52">
            <a:extLst>
              <a:ext uri="{FF2B5EF4-FFF2-40B4-BE49-F238E27FC236}">
                <a16:creationId xmlns:a16="http://schemas.microsoft.com/office/drawing/2014/main" id="{F3C4DF58-56EE-D974-73F1-618EC0F8ECA0}"/>
              </a:ext>
            </a:extLst>
          </xdr:cNvPr>
          <xdr:cNvSpPr>
            <a:spLocks noChangeArrowheads="1"/>
          </xdr:cNvSpPr>
        </xdr:nvSpPr>
        <xdr:spPr bwMode="auto">
          <a:xfrm>
            <a:off x="3094990" y="88886"/>
            <a:ext cx="686435"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4" name="Rectangle 53">
            <a:extLst>
              <a:ext uri="{FF2B5EF4-FFF2-40B4-BE49-F238E27FC236}">
                <a16:creationId xmlns:a16="http://schemas.microsoft.com/office/drawing/2014/main" id="{EBD7AF3C-B663-B065-E985-A6665DA4E0A2}"/>
              </a:ext>
            </a:extLst>
          </xdr:cNvPr>
          <xdr:cNvSpPr>
            <a:spLocks noChangeArrowheads="1"/>
          </xdr:cNvSpPr>
        </xdr:nvSpPr>
        <xdr:spPr bwMode="auto">
          <a:xfrm>
            <a:off x="3787306" y="2400921"/>
            <a:ext cx="686435" cy="581025"/>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5" name="Rectangle 54">
            <a:extLst>
              <a:ext uri="{FF2B5EF4-FFF2-40B4-BE49-F238E27FC236}">
                <a16:creationId xmlns:a16="http://schemas.microsoft.com/office/drawing/2014/main" id="{D981A91E-423B-2D05-0B1C-1E5BF033CB89}"/>
              </a:ext>
            </a:extLst>
          </xdr:cNvPr>
          <xdr:cNvSpPr>
            <a:spLocks noChangeArrowheads="1"/>
          </xdr:cNvSpPr>
        </xdr:nvSpPr>
        <xdr:spPr bwMode="auto">
          <a:xfrm>
            <a:off x="3787306" y="1826246"/>
            <a:ext cx="686435" cy="581025"/>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56" name="Rectangle 55">
            <a:extLst>
              <a:ext uri="{FF2B5EF4-FFF2-40B4-BE49-F238E27FC236}">
                <a16:creationId xmlns:a16="http://schemas.microsoft.com/office/drawing/2014/main" id="{3253DE3A-6829-879F-4710-D6C23FEDF76F}"/>
              </a:ext>
            </a:extLst>
          </xdr:cNvPr>
          <xdr:cNvSpPr>
            <a:spLocks noChangeArrowheads="1"/>
          </xdr:cNvSpPr>
        </xdr:nvSpPr>
        <xdr:spPr bwMode="auto">
          <a:xfrm>
            <a:off x="3787306" y="1245221"/>
            <a:ext cx="686435" cy="581025"/>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7" name="Rectangle 56">
            <a:extLst>
              <a:ext uri="{FF2B5EF4-FFF2-40B4-BE49-F238E27FC236}">
                <a16:creationId xmlns:a16="http://schemas.microsoft.com/office/drawing/2014/main" id="{8B19CEB0-F7F2-5185-AFFC-C6E57C03BF59}"/>
              </a:ext>
            </a:extLst>
          </xdr:cNvPr>
          <xdr:cNvSpPr>
            <a:spLocks noChangeArrowheads="1"/>
          </xdr:cNvSpPr>
        </xdr:nvSpPr>
        <xdr:spPr bwMode="auto">
          <a:xfrm>
            <a:off x="3787306" y="670546"/>
            <a:ext cx="686435"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8" name="Rectangle 57">
            <a:extLst>
              <a:ext uri="{FF2B5EF4-FFF2-40B4-BE49-F238E27FC236}">
                <a16:creationId xmlns:a16="http://schemas.microsoft.com/office/drawing/2014/main" id="{9CB77407-7A4B-6701-4182-F91ED10B2AB2}"/>
              </a:ext>
            </a:extLst>
          </xdr:cNvPr>
          <xdr:cNvSpPr>
            <a:spLocks noChangeArrowheads="1"/>
          </xdr:cNvSpPr>
        </xdr:nvSpPr>
        <xdr:spPr bwMode="auto">
          <a:xfrm>
            <a:off x="3787306" y="89521"/>
            <a:ext cx="686435" cy="58039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59" name="Text Box 76">
            <a:extLst>
              <a:ext uri="{FF2B5EF4-FFF2-40B4-BE49-F238E27FC236}">
                <a16:creationId xmlns:a16="http://schemas.microsoft.com/office/drawing/2014/main" id="{9E2CE6E6-05A6-A768-8F1C-D43192430432}"/>
              </a:ext>
            </a:extLst>
          </xdr:cNvPr>
          <xdr:cNvSpPr txBox="1">
            <a:spLocks noChangeArrowheads="1"/>
          </xdr:cNvSpPr>
        </xdr:nvSpPr>
        <xdr:spPr bwMode="auto">
          <a:xfrm>
            <a:off x="144882" y="805972"/>
            <a:ext cx="752475" cy="38036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115000"/>
              </a:lnSpc>
              <a:spcAft>
                <a:spcPts val="1000"/>
              </a:spcAft>
            </a:pPr>
            <a:r>
              <a:rPr lang="en-GB" sz="800">
                <a:effectLst/>
                <a:latin typeface="Arial" panose="020B0604020202020204" pitchFamily="34" charset="0"/>
                <a:ea typeface="Times New Roman" panose="02020603050405020304" pitchFamily="18" charset="0"/>
              </a:rPr>
              <a:t>Significant</a:t>
            </a:r>
            <a:endParaRPr lang="en-GB" sz="1200">
              <a:effectLst/>
              <a:latin typeface="Times New Roman" panose="02020603050405020304" pitchFamily="18" charset="0"/>
              <a:ea typeface="Calibri" panose="020F0502020204030204" pitchFamily="34" charset="0"/>
            </a:endParaRPr>
          </a:p>
          <a:p>
            <a:pPr algn="ctr">
              <a:lnSpc>
                <a:spcPct val="115000"/>
              </a:lnSpc>
              <a:spcAft>
                <a:spcPts val="1000"/>
              </a:spcAft>
            </a:pPr>
            <a:r>
              <a:rPr lang="en-GB" sz="800">
                <a:effectLst/>
                <a:latin typeface="Arial" panose="020B0604020202020204" pitchFamily="34" charset="0"/>
                <a:ea typeface="Times New Roman" panose="02020603050405020304" pitchFamily="18" charset="0"/>
              </a:rPr>
              <a:t>(4)</a:t>
            </a:r>
            <a:endParaRPr lang="en-GB" sz="1200">
              <a:effectLst/>
              <a:latin typeface="Times New Roman" panose="02020603050405020304" pitchFamily="18" charset="0"/>
              <a:ea typeface="Calibri" panose="020F0502020204030204" pitchFamily="34" charset="0"/>
            </a:endParaRPr>
          </a:p>
        </xdr:txBody>
      </xdr:sp>
      <xdr:sp macro="" textlink="">
        <xdr:nvSpPr>
          <xdr:cNvPr id="60" name="Text Box 72">
            <a:extLst>
              <a:ext uri="{FF2B5EF4-FFF2-40B4-BE49-F238E27FC236}">
                <a16:creationId xmlns:a16="http://schemas.microsoft.com/office/drawing/2014/main" id="{4954CC15-C9C6-15E2-441A-B35006692132}"/>
              </a:ext>
            </a:extLst>
          </xdr:cNvPr>
          <xdr:cNvSpPr txBox="1">
            <a:spLocks noChangeArrowheads="1"/>
          </xdr:cNvSpPr>
        </xdr:nvSpPr>
        <xdr:spPr bwMode="auto">
          <a:xfrm>
            <a:off x="3862678" y="3074201"/>
            <a:ext cx="581025" cy="6009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115000"/>
              </a:lnSpc>
              <a:spcAft>
                <a:spcPts val="1000"/>
              </a:spcAft>
            </a:pPr>
            <a:r>
              <a:rPr lang="en-GB" sz="800">
                <a:effectLst/>
                <a:latin typeface="Arial" panose="020B0604020202020204" pitchFamily="34" charset="0"/>
                <a:ea typeface="Times New Roman" panose="02020603050405020304" pitchFamily="18" charset="0"/>
              </a:rPr>
              <a:t>Almost Certain</a:t>
            </a:r>
            <a:endParaRPr lang="en-GB" sz="1200">
              <a:effectLst/>
              <a:latin typeface="Times New Roman" panose="02020603050405020304" pitchFamily="18" charset="0"/>
              <a:ea typeface="Calibri" panose="020F0502020204030204" pitchFamily="34" charset="0"/>
            </a:endParaRPr>
          </a:p>
          <a:p>
            <a:pPr algn="ctr">
              <a:lnSpc>
                <a:spcPct val="115000"/>
              </a:lnSpc>
              <a:spcAft>
                <a:spcPts val="1000"/>
              </a:spcAft>
            </a:pPr>
            <a:r>
              <a:rPr lang="en-GB" sz="800">
                <a:effectLst/>
                <a:latin typeface="Arial" panose="020B0604020202020204" pitchFamily="34" charset="0"/>
                <a:ea typeface="Times New Roman" panose="02020603050405020304" pitchFamily="18" charset="0"/>
              </a:rPr>
              <a:t>(5)</a:t>
            </a:r>
            <a:endParaRPr lang="en-GB" sz="1200">
              <a:effectLst/>
              <a:latin typeface="Times New Roman" panose="02020603050405020304" pitchFamily="18" charset="0"/>
              <a:ea typeface="Calibri" panose="020F0502020204030204" pitchFamily="34" charset="0"/>
            </a:endParaRPr>
          </a:p>
        </xdr:txBody>
      </xdr:sp>
      <xdr:sp macro="" textlink="">
        <xdr:nvSpPr>
          <xdr:cNvPr id="61" name="Rectangle 60">
            <a:extLst>
              <a:ext uri="{FF2B5EF4-FFF2-40B4-BE49-F238E27FC236}">
                <a16:creationId xmlns:a16="http://schemas.microsoft.com/office/drawing/2014/main" id="{2D91B6CB-1B4E-EB4D-55B0-8BD0AF7E3A0F}"/>
              </a:ext>
            </a:extLst>
          </xdr:cNvPr>
          <xdr:cNvSpPr>
            <a:spLocks noChangeArrowheads="1"/>
          </xdr:cNvSpPr>
        </xdr:nvSpPr>
        <xdr:spPr bwMode="auto">
          <a:xfrm>
            <a:off x="1714500" y="669922"/>
            <a:ext cx="685800"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AR12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62" name="Rectangle 61">
            <a:extLst>
              <a:ext uri="{FF2B5EF4-FFF2-40B4-BE49-F238E27FC236}">
                <a16:creationId xmlns:a16="http://schemas.microsoft.com/office/drawing/2014/main" id="{01BBC831-EC3F-76D1-22EF-70183B69C2D3}"/>
              </a:ext>
            </a:extLst>
          </xdr:cNvPr>
          <xdr:cNvSpPr>
            <a:spLocks noChangeArrowheads="1"/>
          </xdr:cNvSpPr>
        </xdr:nvSpPr>
        <xdr:spPr bwMode="auto">
          <a:xfrm>
            <a:off x="3094990" y="1244597"/>
            <a:ext cx="686435"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grpSp>
    <xdr:clientData/>
  </xdr:twoCellAnchor>
  <xdr:twoCellAnchor>
    <xdr:from>
      <xdr:col>12</xdr:col>
      <xdr:colOff>160683</xdr:colOff>
      <xdr:row>4</xdr:row>
      <xdr:rowOff>149667</xdr:rowOff>
    </xdr:from>
    <xdr:to>
      <xdr:col>19</xdr:col>
      <xdr:colOff>421191</xdr:colOff>
      <xdr:row>36</xdr:row>
      <xdr:rowOff>180278</xdr:rowOff>
    </xdr:to>
    <xdr:grpSp>
      <xdr:nvGrpSpPr>
        <xdr:cNvPr id="125" name="Canvas 248">
          <a:extLst>
            <a:ext uri="{FF2B5EF4-FFF2-40B4-BE49-F238E27FC236}">
              <a16:creationId xmlns:a16="http://schemas.microsoft.com/office/drawing/2014/main" id="{68FF5E52-E800-445C-95D9-76ED47B23316}"/>
            </a:ext>
          </a:extLst>
        </xdr:cNvPr>
        <xdr:cNvGrpSpPr/>
      </xdr:nvGrpSpPr>
      <xdr:grpSpPr>
        <a:xfrm>
          <a:off x="7533625" y="860006"/>
          <a:ext cx="4551655" cy="6071667"/>
          <a:chOff x="0" y="0"/>
          <a:chExt cx="4534535" cy="5828665"/>
        </a:xfrm>
      </xdr:grpSpPr>
      <xdr:sp macro="" textlink="">
        <xdr:nvSpPr>
          <xdr:cNvPr id="126" name="Rectangle 125">
            <a:extLst>
              <a:ext uri="{FF2B5EF4-FFF2-40B4-BE49-F238E27FC236}">
                <a16:creationId xmlns:a16="http://schemas.microsoft.com/office/drawing/2014/main" id="{5AEF431A-3058-F731-684E-364FF082F35B}"/>
              </a:ext>
            </a:extLst>
          </xdr:cNvPr>
          <xdr:cNvSpPr/>
        </xdr:nvSpPr>
        <xdr:spPr>
          <a:xfrm>
            <a:off x="0" y="0"/>
            <a:ext cx="4534535" cy="5828665"/>
          </a:xfrm>
          <a:prstGeom prst="rect">
            <a:avLst/>
          </a:prstGeom>
          <a:noFill/>
          <a:ln>
            <a:noFill/>
          </a:ln>
        </xdr:spPr>
      </xdr:sp>
      <xdr:sp macro="" textlink="">
        <xdr:nvSpPr>
          <xdr:cNvPr id="127" name="Text Box 70">
            <a:extLst>
              <a:ext uri="{FF2B5EF4-FFF2-40B4-BE49-F238E27FC236}">
                <a16:creationId xmlns:a16="http://schemas.microsoft.com/office/drawing/2014/main" id="{34A7CDE9-ACF8-1FE1-F83E-04F75D39DFF1}"/>
              </a:ext>
            </a:extLst>
          </xdr:cNvPr>
          <xdr:cNvSpPr txBox="1">
            <a:spLocks noChangeArrowheads="1"/>
          </xdr:cNvSpPr>
        </xdr:nvSpPr>
        <xdr:spPr bwMode="auto">
          <a:xfrm>
            <a:off x="971550" y="2874010"/>
            <a:ext cx="752475" cy="82042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Very Unlikely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(1)</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28" name="Text Box 71">
            <a:extLst>
              <a:ext uri="{FF2B5EF4-FFF2-40B4-BE49-F238E27FC236}">
                <a16:creationId xmlns:a16="http://schemas.microsoft.com/office/drawing/2014/main" id="{7C7B074A-7072-B259-85B7-30E734C7DF1D}"/>
              </a:ext>
            </a:extLst>
          </xdr:cNvPr>
          <xdr:cNvSpPr txBox="1">
            <a:spLocks noChangeArrowheads="1"/>
          </xdr:cNvSpPr>
        </xdr:nvSpPr>
        <xdr:spPr bwMode="auto">
          <a:xfrm>
            <a:off x="1734185" y="3146425"/>
            <a:ext cx="647700" cy="48768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Unlikely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29" name="Text Box 72">
            <a:extLst>
              <a:ext uri="{FF2B5EF4-FFF2-40B4-BE49-F238E27FC236}">
                <a16:creationId xmlns:a16="http://schemas.microsoft.com/office/drawing/2014/main" id="{665F2458-A4FC-8205-C988-D8CD44A156C6}"/>
              </a:ext>
            </a:extLst>
          </xdr:cNvPr>
          <xdr:cNvSpPr txBox="1">
            <a:spLocks noChangeArrowheads="1"/>
          </xdr:cNvSpPr>
        </xdr:nvSpPr>
        <xdr:spPr bwMode="auto">
          <a:xfrm>
            <a:off x="3071108" y="3153269"/>
            <a:ext cx="657225" cy="4953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Likely</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(4)</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30" name="Text Box 73">
            <a:extLst>
              <a:ext uri="{FF2B5EF4-FFF2-40B4-BE49-F238E27FC236}">
                <a16:creationId xmlns:a16="http://schemas.microsoft.com/office/drawing/2014/main" id="{C42FCC1D-45FE-307E-EC2B-E4E5028F923D}"/>
              </a:ext>
            </a:extLst>
          </xdr:cNvPr>
          <xdr:cNvSpPr txBox="1">
            <a:spLocks noChangeArrowheads="1"/>
          </xdr:cNvSpPr>
        </xdr:nvSpPr>
        <xdr:spPr bwMode="auto">
          <a:xfrm>
            <a:off x="2413635" y="3161665"/>
            <a:ext cx="657225" cy="53276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Possible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31" name="Rectangle 130">
            <a:extLst>
              <a:ext uri="{FF2B5EF4-FFF2-40B4-BE49-F238E27FC236}">
                <a16:creationId xmlns:a16="http://schemas.microsoft.com/office/drawing/2014/main" id="{749F0905-A0DF-B962-8F01-B05DE0D1E1F1}"/>
              </a:ext>
            </a:extLst>
          </xdr:cNvPr>
          <xdr:cNvSpPr>
            <a:spLocks noChangeArrowheads="1"/>
          </xdr:cNvSpPr>
        </xdr:nvSpPr>
        <xdr:spPr bwMode="auto">
          <a:xfrm>
            <a:off x="10287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32" name="Rectangle 131">
            <a:extLst>
              <a:ext uri="{FF2B5EF4-FFF2-40B4-BE49-F238E27FC236}">
                <a16:creationId xmlns:a16="http://schemas.microsoft.com/office/drawing/2014/main" id="{FCE60FAA-CA9D-F470-1491-12BB487272B6}"/>
              </a:ext>
            </a:extLst>
          </xdr:cNvPr>
          <xdr:cNvSpPr>
            <a:spLocks noChangeArrowheads="1"/>
          </xdr:cNvSpPr>
        </xdr:nvSpPr>
        <xdr:spPr bwMode="auto">
          <a:xfrm>
            <a:off x="17145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33" name="Rectangle 132">
            <a:extLst>
              <a:ext uri="{FF2B5EF4-FFF2-40B4-BE49-F238E27FC236}">
                <a16:creationId xmlns:a16="http://schemas.microsoft.com/office/drawing/2014/main" id="{C5DD2B30-0C99-6A7F-F39C-F1FC92E716E2}"/>
              </a:ext>
            </a:extLst>
          </xdr:cNvPr>
          <xdr:cNvSpPr>
            <a:spLocks noChangeArrowheads="1"/>
          </xdr:cNvSpPr>
        </xdr:nvSpPr>
        <xdr:spPr bwMode="auto">
          <a:xfrm>
            <a:off x="2400300" y="2400297"/>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pPr algn="ctr"/>
            <a:r>
              <a:rPr lang="en-GB" sz="700">
                <a:latin typeface="Arial" panose="020B0604020202020204" pitchFamily="34" charset="0"/>
                <a:ea typeface="Calibri Light" panose="020F0302020204030204" pitchFamily="34" charset="0"/>
                <a:cs typeface="Arial" panose="020B0604020202020204" pitchFamily="34" charset="0"/>
              </a:rPr>
              <a:t>ARG16</a:t>
            </a:r>
          </a:p>
        </xdr:txBody>
      </xdr:sp>
      <xdr:sp macro="" textlink="">
        <xdr:nvSpPr>
          <xdr:cNvPr id="134" name="Rectangle 133">
            <a:extLst>
              <a:ext uri="{FF2B5EF4-FFF2-40B4-BE49-F238E27FC236}">
                <a16:creationId xmlns:a16="http://schemas.microsoft.com/office/drawing/2014/main" id="{14FEEC87-1606-965F-16CE-FF4A489B69FB}"/>
              </a:ext>
            </a:extLst>
          </xdr:cNvPr>
          <xdr:cNvSpPr>
            <a:spLocks noChangeArrowheads="1"/>
          </xdr:cNvSpPr>
        </xdr:nvSpPr>
        <xdr:spPr bwMode="auto">
          <a:xfrm>
            <a:off x="3094990" y="2400297"/>
            <a:ext cx="686435"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pPr algn="ctr"/>
            <a:r>
              <a:rPr lang="en-GB" sz="700">
                <a:latin typeface="Arial" panose="020B0604020202020204" pitchFamily="34" charset="0"/>
                <a:cs typeface="Arial" panose="020B0604020202020204" pitchFamily="34" charset="0"/>
              </a:rPr>
              <a:t>ARG15</a:t>
            </a:r>
          </a:p>
        </xdr:txBody>
      </xdr:sp>
      <xdr:sp macro="" textlink="">
        <xdr:nvSpPr>
          <xdr:cNvPr id="135" name="Rectangle 134">
            <a:extLst>
              <a:ext uri="{FF2B5EF4-FFF2-40B4-BE49-F238E27FC236}">
                <a16:creationId xmlns:a16="http://schemas.microsoft.com/office/drawing/2014/main" id="{BF992DE1-9427-0914-D936-712C76F48BA2}"/>
              </a:ext>
            </a:extLst>
          </xdr:cNvPr>
          <xdr:cNvSpPr>
            <a:spLocks noChangeArrowheads="1"/>
          </xdr:cNvSpPr>
        </xdr:nvSpPr>
        <xdr:spPr bwMode="auto">
          <a:xfrm>
            <a:off x="1028700" y="1825622"/>
            <a:ext cx="685800" cy="581660"/>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36" name="Rectangle 135">
            <a:extLst>
              <a:ext uri="{FF2B5EF4-FFF2-40B4-BE49-F238E27FC236}">
                <a16:creationId xmlns:a16="http://schemas.microsoft.com/office/drawing/2014/main" id="{C618BF5A-522C-F80F-C400-9470D8034CB3}"/>
              </a:ext>
            </a:extLst>
          </xdr:cNvPr>
          <xdr:cNvSpPr>
            <a:spLocks noChangeArrowheads="1"/>
          </xdr:cNvSpPr>
        </xdr:nvSpPr>
        <xdr:spPr bwMode="auto">
          <a:xfrm>
            <a:off x="1714500" y="18256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500">
                <a:effectLst/>
                <a:latin typeface="Arial" panose="020B0604020202020204" pitchFamily="34" charset="0"/>
                <a:ea typeface="Arial" panose="020B0604020202020204" pitchFamily="34" charset="0"/>
                <a:cs typeface="Times New Roman" panose="02020603050405020304" pitchFamily="18" charset="0"/>
              </a:rPr>
              <a:t>ARG11,</a:t>
            </a:r>
            <a:r>
              <a:rPr lang="en-GB" sz="500" baseline="0">
                <a:effectLst/>
                <a:latin typeface="Arial" panose="020B0604020202020204" pitchFamily="34" charset="0"/>
                <a:ea typeface="Arial" panose="020B0604020202020204" pitchFamily="34" charset="0"/>
                <a:cs typeface="Times New Roman" panose="02020603050405020304" pitchFamily="18" charset="0"/>
              </a:rPr>
              <a:t> </a:t>
            </a:r>
            <a:r>
              <a:rPr lang="en-GB" sz="500">
                <a:effectLst/>
                <a:latin typeface="Arial" panose="020B0604020202020204" pitchFamily="34" charset="0"/>
                <a:ea typeface="Arial" panose="020B0604020202020204" pitchFamily="34" charset="0"/>
                <a:cs typeface="Times New Roman" panose="02020603050405020304" pitchFamily="18" charset="0"/>
              </a:rPr>
              <a:t>ARG18, ARG19, </a:t>
            </a:r>
            <a:r>
              <a:rPr lang="en-GB" sz="500" baseline="0">
                <a:effectLst/>
                <a:latin typeface="Arial" panose="020B0604020202020204" pitchFamily="34" charset="0"/>
                <a:ea typeface="Arial" panose="020B0604020202020204" pitchFamily="34" charset="0"/>
                <a:cs typeface="Times New Roman" panose="02020603050405020304" pitchFamily="18" charset="0"/>
              </a:rPr>
              <a:t> ARG21</a:t>
            </a:r>
            <a:endParaRPr lang="en-GB" sz="5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37" name="Rectangle 136">
            <a:extLst>
              <a:ext uri="{FF2B5EF4-FFF2-40B4-BE49-F238E27FC236}">
                <a16:creationId xmlns:a16="http://schemas.microsoft.com/office/drawing/2014/main" id="{A2FBF0DF-46F4-FDE0-1489-AF32FF9414FF}"/>
              </a:ext>
            </a:extLst>
          </xdr:cNvPr>
          <xdr:cNvSpPr>
            <a:spLocks noChangeArrowheads="1"/>
          </xdr:cNvSpPr>
        </xdr:nvSpPr>
        <xdr:spPr bwMode="auto">
          <a:xfrm>
            <a:off x="2400300" y="18256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500">
                <a:effectLst/>
                <a:latin typeface="Arial" panose="020B0604020202020204" pitchFamily="34" charset="0"/>
                <a:ea typeface="Arial" panose="020B0604020202020204" pitchFamily="34" charset="0"/>
                <a:cs typeface="Times New Roman" panose="02020603050405020304" pitchFamily="18" charset="0"/>
              </a:rPr>
              <a:t>ARG7, ARG9, AR17, ARG13, ARG22</a:t>
            </a:r>
            <a:endParaRPr lang="en-GB" sz="8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38" name="Rectangle 137">
            <a:extLst>
              <a:ext uri="{FF2B5EF4-FFF2-40B4-BE49-F238E27FC236}">
                <a16:creationId xmlns:a16="http://schemas.microsoft.com/office/drawing/2014/main" id="{25852711-62BA-9541-CA43-92D2FFA89DFF}"/>
              </a:ext>
            </a:extLst>
          </xdr:cNvPr>
          <xdr:cNvSpPr>
            <a:spLocks noChangeArrowheads="1"/>
          </xdr:cNvSpPr>
        </xdr:nvSpPr>
        <xdr:spPr bwMode="auto">
          <a:xfrm>
            <a:off x="3094990" y="1825622"/>
            <a:ext cx="686435"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ARG6, ARG8</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39" name="Rectangle 138">
            <a:extLst>
              <a:ext uri="{FF2B5EF4-FFF2-40B4-BE49-F238E27FC236}">
                <a16:creationId xmlns:a16="http://schemas.microsoft.com/office/drawing/2014/main" id="{2DAE085F-93EA-581A-80AE-6B7F9D3AFF63}"/>
              </a:ext>
            </a:extLst>
          </xdr:cNvPr>
          <xdr:cNvSpPr>
            <a:spLocks noChangeArrowheads="1"/>
          </xdr:cNvSpPr>
        </xdr:nvSpPr>
        <xdr:spPr bwMode="auto">
          <a:xfrm>
            <a:off x="1028700" y="1244597"/>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40" name="Rectangle 139">
            <a:extLst>
              <a:ext uri="{FF2B5EF4-FFF2-40B4-BE49-F238E27FC236}">
                <a16:creationId xmlns:a16="http://schemas.microsoft.com/office/drawing/2014/main" id="{8823B63B-97A5-FC36-1A38-5A392F81190F}"/>
              </a:ext>
            </a:extLst>
          </xdr:cNvPr>
          <xdr:cNvSpPr>
            <a:spLocks noChangeArrowheads="1"/>
          </xdr:cNvSpPr>
        </xdr:nvSpPr>
        <xdr:spPr bwMode="auto">
          <a:xfrm>
            <a:off x="1714500" y="1244597"/>
            <a:ext cx="685800"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500">
                <a:effectLst/>
                <a:latin typeface="Arial" panose="020B0604020202020204" pitchFamily="34" charset="0"/>
                <a:ea typeface="Arial" panose="020B0604020202020204" pitchFamily="34" charset="0"/>
                <a:cs typeface="Times New Roman" panose="02020603050405020304" pitchFamily="18" charset="0"/>
              </a:rPr>
              <a:t>ARG1, ARG3, ARG12,</a:t>
            </a:r>
            <a:r>
              <a:rPr lang="en-GB" sz="500" baseline="0">
                <a:effectLst/>
                <a:latin typeface="Arial" panose="020B0604020202020204" pitchFamily="34" charset="0"/>
                <a:ea typeface="Arial" panose="020B0604020202020204" pitchFamily="34" charset="0"/>
                <a:cs typeface="Times New Roman" panose="02020603050405020304" pitchFamily="18" charset="0"/>
              </a:rPr>
              <a:t> ARG14, ARG18</a:t>
            </a:r>
            <a:endParaRPr lang="en-GB" sz="8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1" name="Rectangle 140">
            <a:extLst>
              <a:ext uri="{FF2B5EF4-FFF2-40B4-BE49-F238E27FC236}">
                <a16:creationId xmlns:a16="http://schemas.microsoft.com/office/drawing/2014/main" id="{CF74C2AE-A30B-75AF-CCF4-E64A6FB9832C}"/>
              </a:ext>
            </a:extLst>
          </xdr:cNvPr>
          <xdr:cNvSpPr>
            <a:spLocks noChangeArrowheads="1"/>
          </xdr:cNvSpPr>
        </xdr:nvSpPr>
        <xdr:spPr bwMode="auto">
          <a:xfrm>
            <a:off x="2400300" y="1244597"/>
            <a:ext cx="685800"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ARG4, ARG20</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2" name="Rectangle 141">
            <a:extLst>
              <a:ext uri="{FF2B5EF4-FFF2-40B4-BE49-F238E27FC236}">
                <a16:creationId xmlns:a16="http://schemas.microsoft.com/office/drawing/2014/main" id="{556C0EF5-08ED-BAF7-4C92-AD6214B2B3BB}"/>
              </a:ext>
            </a:extLst>
          </xdr:cNvPr>
          <xdr:cNvSpPr>
            <a:spLocks noChangeArrowheads="1"/>
          </xdr:cNvSpPr>
        </xdr:nvSpPr>
        <xdr:spPr bwMode="auto">
          <a:xfrm>
            <a:off x="1028700" y="669922"/>
            <a:ext cx="685800" cy="581660"/>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r>
              <a:rPr lang="en-GB" sz="700">
                <a:latin typeface="Arial" panose="020B0604020202020204" pitchFamily="34" charset="0"/>
                <a:cs typeface="Arial" panose="020B0604020202020204" pitchFamily="34" charset="0"/>
              </a:rPr>
              <a:t>ARG6</a:t>
            </a:r>
          </a:p>
        </xdr:txBody>
      </xdr:sp>
      <xdr:sp macro="" textlink="">
        <xdr:nvSpPr>
          <xdr:cNvPr id="143" name="Rectangle 142">
            <a:extLst>
              <a:ext uri="{FF2B5EF4-FFF2-40B4-BE49-F238E27FC236}">
                <a16:creationId xmlns:a16="http://schemas.microsoft.com/office/drawing/2014/main" id="{E12D037D-B13A-1D4C-EB49-A222155127C7}"/>
              </a:ext>
            </a:extLst>
          </xdr:cNvPr>
          <xdr:cNvSpPr>
            <a:spLocks noChangeArrowheads="1"/>
          </xdr:cNvSpPr>
        </xdr:nvSpPr>
        <xdr:spPr bwMode="auto">
          <a:xfrm>
            <a:off x="2400300" y="669922"/>
            <a:ext cx="685800" cy="58166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4" name="Rectangle 143">
            <a:extLst>
              <a:ext uri="{FF2B5EF4-FFF2-40B4-BE49-F238E27FC236}">
                <a16:creationId xmlns:a16="http://schemas.microsoft.com/office/drawing/2014/main" id="{F9848750-844C-3E6B-07DD-56B7EC5EFD21}"/>
              </a:ext>
            </a:extLst>
          </xdr:cNvPr>
          <xdr:cNvSpPr>
            <a:spLocks noChangeArrowheads="1"/>
          </xdr:cNvSpPr>
        </xdr:nvSpPr>
        <xdr:spPr bwMode="auto">
          <a:xfrm>
            <a:off x="3094990" y="669922"/>
            <a:ext cx="686435" cy="58166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5" name="Text Box 74">
            <a:extLst>
              <a:ext uri="{FF2B5EF4-FFF2-40B4-BE49-F238E27FC236}">
                <a16:creationId xmlns:a16="http://schemas.microsoft.com/office/drawing/2014/main" id="{7A9874D8-5B90-5C8D-8A33-BA5039707052}"/>
              </a:ext>
            </a:extLst>
          </xdr:cNvPr>
          <xdr:cNvSpPr txBox="1">
            <a:spLocks noChangeArrowheads="1"/>
          </xdr:cNvSpPr>
        </xdr:nvSpPr>
        <xdr:spPr bwMode="auto">
          <a:xfrm>
            <a:off x="209550" y="2533650"/>
            <a:ext cx="752475" cy="63627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Limited</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(1)</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6" name="Text Box 75">
            <a:extLst>
              <a:ext uri="{FF2B5EF4-FFF2-40B4-BE49-F238E27FC236}">
                <a16:creationId xmlns:a16="http://schemas.microsoft.com/office/drawing/2014/main" id="{13B0F9F0-952F-D770-B462-A8811E4F721F}"/>
              </a:ext>
            </a:extLst>
          </xdr:cNvPr>
          <xdr:cNvSpPr txBox="1">
            <a:spLocks noChangeArrowheads="1"/>
          </xdr:cNvSpPr>
        </xdr:nvSpPr>
        <xdr:spPr bwMode="auto">
          <a:xfrm>
            <a:off x="190500" y="1943100"/>
            <a:ext cx="752475" cy="5397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Minor</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7" name="Text Box 76">
            <a:extLst>
              <a:ext uri="{FF2B5EF4-FFF2-40B4-BE49-F238E27FC236}">
                <a16:creationId xmlns:a16="http://schemas.microsoft.com/office/drawing/2014/main" id="{19401AB8-78FF-0545-3D13-66C1302F3F2F}"/>
              </a:ext>
            </a:extLst>
          </xdr:cNvPr>
          <xdr:cNvSpPr txBox="1">
            <a:spLocks noChangeArrowheads="1"/>
          </xdr:cNvSpPr>
        </xdr:nvSpPr>
        <xdr:spPr bwMode="auto">
          <a:xfrm>
            <a:off x="209550" y="1352550"/>
            <a:ext cx="752475" cy="55626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Moderate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(3)</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48" name="Text Box 77">
            <a:extLst>
              <a:ext uri="{FF2B5EF4-FFF2-40B4-BE49-F238E27FC236}">
                <a16:creationId xmlns:a16="http://schemas.microsoft.com/office/drawing/2014/main" id="{B5A6414B-8B16-5096-C567-01AAE7E45C8F}"/>
              </a:ext>
            </a:extLst>
          </xdr:cNvPr>
          <xdr:cNvSpPr txBox="1">
            <a:spLocks noChangeArrowheads="1"/>
          </xdr:cNvSpPr>
        </xdr:nvSpPr>
        <xdr:spPr bwMode="auto">
          <a:xfrm>
            <a:off x="158750" y="245110"/>
            <a:ext cx="762000" cy="5822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Extreme</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gn="ctr">
              <a:lnSpc>
                <a:spcPts val="1200"/>
              </a:lnSpc>
              <a:spcAft>
                <a:spcPts val="1000"/>
              </a:spcAft>
            </a:pPr>
            <a:r>
              <a:rPr lang="en-GB" sz="800">
                <a:effectLst/>
                <a:latin typeface="Arial" panose="020B0604020202020204" pitchFamily="34" charset="0"/>
                <a:ea typeface="Arial" panose="020B0604020202020204" pitchFamily="34" charset="0"/>
                <a:cs typeface="Times New Roman" panose="02020603050405020304" pitchFamily="18" charset="0"/>
              </a:rPr>
              <a:t>(5)</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cxnSp macro="">
        <xdr:nvCxnSpPr>
          <xdr:cNvPr id="149" name="Line 78">
            <a:extLst>
              <a:ext uri="{FF2B5EF4-FFF2-40B4-BE49-F238E27FC236}">
                <a16:creationId xmlns:a16="http://schemas.microsoft.com/office/drawing/2014/main" id="{2FB74F1B-CC08-ED54-31ED-A77D05BA3D24}"/>
              </a:ext>
            </a:extLst>
          </xdr:cNvPr>
          <xdr:cNvCxnSpPr>
            <a:cxnSpLocks noChangeShapeType="1"/>
          </xdr:cNvCxnSpPr>
        </xdr:nvCxnSpPr>
        <xdr:spPr bwMode="auto">
          <a:xfrm flipV="1">
            <a:off x="962025" y="5771"/>
            <a:ext cx="0" cy="304210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xnSp macro="">
        <xdr:nvCxnSpPr>
          <xdr:cNvPr id="150" name="Line 79">
            <a:extLst>
              <a:ext uri="{FF2B5EF4-FFF2-40B4-BE49-F238E27FC236}">
                <a16:creationId xmlns:a16="http://schemas.microsoft.com/office/drawing/2014/main" id="{E3637770-F04B-C192-858F-696F0C19077E}"/>
              </a:ext>
            </a:extLst>
          </xdr:cNvPr>
          <xdr:cNvCxnSpPr>
            <a:cxnSpLocks noChangeShapeType="1"/>
          </xdr:cNvCxnSpPr>
        </xdr:nvCxnSpPr>
        <xdr:spPr bwMode="auto">
          <a:xfrm>
            <a:off x="962025" y="3038345"/>
            <a:ext cx="3566905" cy="1006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sp macro="" textlink="">
        <xdr:nvSpPr>
          <xdr:cNvPr id="151" name="Text Box 85">
            <a:extLst>
              <a:ext uri="{FF2B5EF4-FFF2-40B4-BE49-F238E27FC236}">
                <a16:creationId xmlns:a16="http://schemas.microsoft.com/office/drawing/2014/main" id="{B4CCFD4F-AF6C-D7AD-022C-BE763625854E}"/>
              </a:ext>
            </a:extLst>
          </xdr:cNvPr>
          <xdr:cNvSpPr txBox="1">
            <a:spLocks noChangeArrowheads="1"/>
          </xdr:cNvSpPr>
        </xdr:nvSpPr>
        <xdr:spPr bwMode="auto">
          <a:xfrm>
            <a:off x="2013420" y="3648569"/>
            <a:ext cx="1381125" cy="266700"/>
          </a:xfrm>
          <a:prstGeom prst="rect">
            <a:avLst/>
          </a:prstGeom>
          <a:solidFill>
            <a:srgbClr val="FFFFFF"/>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900">
                <a:effectLst/>
                <a:latin typeface="Arial" panose="020B0604020202020204" pitchFamily="34" charset="0"/>
                <a:ea typeface="Arial" panose="020B0604020202020204" pitchFamily="34" charset="0"/>
                <a:cs typeface="Times New Roman" panose="02020603050405020304" pitchFamily="18" charset="0"/>
              </a:rPr>
              <a:t>Relative Likelihood</a:t>
            </a:r>
            <a:endParaRPr lang="en-GB" sz="1000">
              <a:effectLst/>
              <a:latin typeface="Arial" panose="020B0604020202020204" pitchFamily="34" charset="0"/>
              <a:ea typeface="Arial" panose="020B0604020202020204" pitchFamily="34" charset="0"/>
              <a:cs typeface="Times New Roman" panose="02020603050405020304" pitchFamily="18" charset="0"/>
            </a:endParaRPr>
          </a:p>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 </a:t>
            </a:r>
          </a:p>
        </xdr:txBody>
      </xdr:sp>
      <xdr:sp macro="" textlink="">
        <xdr:nvSpPr>
          <xdr:cNvPr id="152" name="Text Box 81">
            <a:extLst>
              <a:ext uri="{FF2B5EF4-FFF2-40B4-BE49-F238E27FC236}">
                <a16:creationId xmlns:a16="http://schemas.microsoft.com/office/drawing/2014/main" id="{74050B04-9A07-E694-F994-B62419823E4F}"/>
              </a:ext>
            </a:extLst>
          </xdr:cNvPr>
          <xdr:cNvSpPr txBox="1">
            <a:spLocks noChangeArrowheads="1"/>
          </xdr:cNvSpPr>
        </xdr:nvSpPr>
        <xdr:spPr bwMode="auto">
          <a:xfrm>
            <a:off x="0" y="1171572"/>
            <a:ext cx="352425" cy="13525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vert270" wrap="square" lIns="91440" tIns="45720" rIns="91440" bIns="45720" anchor="t" anchorCtr="0" upright="1">
            <a:noAutofit/>
          </a:bodyPr>
          <a:lstStyle/>
          <a:p>
            <a:pPr>
              <a:lnSpc>
                <a:spcPts val="1200"/>
              </a:lnSpc>
              <a:spcAft>
                <a:spcPts val="1000"/>
              </a:spcAft>
            </a:pPr>
            <a:r>
              <a:rPr lang="en-GB" sz="900">
                <a:effectLst/>
                <a:latin typeface="Arial" panose="020B0604020202020204" pitchFamily="34" charset="0"/>
                <a:ea typeface="Arial" panose="020B0604020202020204" pitchFamily="34" charset="0"/>
                <a:cs typeface="Times New Roman" panose="02020603050405020304" pitchFamily="18" charset="0"/>
              </a:rPr>
              <a:t>Relative Impact</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3" name="Text Box 120">
            <a:extLst>
              <a:ext uri="{FF2B5EF4-FFF2-40B4-BE49-F238E27FC236}">
                <a16:creationId xmlns:a16="http://schemas.microsoft.com/office/drawing/2014/main" id="{F0516E03-0A11-59D1-D8FB-CB3689B34748}"/>
              </a:ext>
            </a:extLst>
          </xdr:cNvPr>
          <xdr:cNvSpPr txBox="1">
            <a:spLocks noChangeArrowheads="1"/>
          </xdr:cNvSpPr>
        </xdr:nvSpPr>
        <xdr:spPr bwMode="auto">
          <a:xfrm>
            <a:off x="1724025" y="2402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4" name="Text Box 121">
            <a:extLst>
              <a:ext uri="{FF2B5EF4-FFF2-40B4-BE49-F238E27FC236}">
                <a16:creationId xmlns:a16="http://schemas.microsoft.com/office/drawing/2014/main" id="{D367A058-4558-1C49-86D7-075518B78C62}"/>
              </a:ext>
            </a:extLst>
          </xdr:cNvPr>
          <xdr:cNvSpPr txBox="1">
            <a:spLocks noChangeArrowheads="1"/>
          </xdr:cNvSpPr>
        </xdr:nvSpPr>
        <xdr:spPr bwMode="auto">
          <a:xfrm>
            <a:off x="1724025" y="249808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5" name="Text Box 122">
            <a:extLst>
              <a:ext uri="{FF2B5EF4-FFF2-40B4-BE49-F238E27FC236}">
                <a16:creationId xmlns:a16="http://schemas.microsoft.com/office/drawing/2014/main" id="{373A0988-4BD7-A2BA-1418-4F000CC2247A}"/>
              </a:ext>
            </a:extLst>
          </xdr:cNvPr>
          <xdr:cNvSpPr txBox="1">
            <a:spLocks noChangeArrowheads="1"/>
          </xdr:cNvSpPr>
        </xdr:nvSpPr>
        <xdr:spPr bwMode="auto">
          <a:xfrm>
            <a:off x="1724025" y="260286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6" name="Text Box 123">
            <a:extLst>
              <a:ext uri="{FF2B5EF4-FFF2-40B4-BE49-F238E27FC236}">
                <a16:creationId xmlns:a16="http://schemas.microsoft.com/office/drawing/2014/main" id="{C47A17BC-3D31-89D5-7CA3-12B405D975D4}"/>
              </a:ext>
            </a:extLst>
          </xdr:cNvPr>
          <xdr:cNvSpPr txBox="1">
            <a:spLocks noChangeArrowheads="1"/>
          </xdr:cNvSpPr>
        </xdr:nvSpPr>
        <xdr:spPr bwMode="auto">
          <a:xfrm>
            <a:off x="1724025" y="269811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7" name="Text Box 124">
            <a:extLst>
              <a:ext uri="{FF2B5EF4-FFF2-40B4-BE49-F238E27FC236}">
                <a16:creationId xmlns:a16="http://schemas.microsoft.com/office/drawing/2014/main" id="{5AE76F07-EA1C-D8BD-0C37-12111BD93B05}"/>
              </a:ext>
            </a:extLst>
          </xdr:cNvPr>
          <xdr:cNvSpPr txBox="1">
            <a:spLocks noChangeArrowheads="1"/>
          </xdr:cNvSpPr>
        </xdr:nvSpPr>
        <xdr:spPr bwMode="auto">
          <a:xfrm>
            <a:off x="1724025" y="2783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8" name="Text Box 126">
            <a:extLst>
              <a:ext uri="{FF2B5EF4-FFF2-40B4-BE49-F238E27FC236}">
                <a16:creationId xmlns:a16="http://schemas.microsoft.com/office/drawing/2014/main" id="{1122429D-C62B-FDA3-C5F2-140F202FC31D}"/>
              </a:ext>
            </a:extLst>
          </xdr:cNvPr>
          <xdr:cNvSpPr txBox="1">
            <a:spLocks noChangeArrowheads="1"/>
          </xdr:cNvSpPr>
        </xdr:nvSpPr>
        <xdr:spPr bwMode="auto">
          <a:xfrm>
            <a:off x="1971675" y="2402837"/>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59" name="Text Box 127">
            <a:extLst>
              <a:ext uri="{FF2B5EF4-FFF2-40B4-BE49-F238E27FC236}">
                <a16:creationId xmlns:a16="http://schemas.microsoft.com/office/drawing/2014/main" id="{4331C2B9-5D6D-F916-5DFD-CFB0DAA88678}"/>
              </a:ext>
            </a:extLst>
          </xdr:cNvPr>
          <xdr:cNvSpPr txBox="1">
            <a:spLocks noChangeArrowheads="1"/>
          </xdr:cNvSpPr>
        </xdr:nvSpPr>
        <xdr:spPr bwMode="auto">
          <a:xfrm>
            <a:off x="1979930" y="249618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60" name="Text Box 128">
            <a:extLst>
              <a:ext uri="{FF2B5EF4-FFF2-40B4-BE49-F238E27FC236}">
                <a16:creationId xmlns:a16="http://schemas.microsoft.com/office/drawing/2014/main" id="{DECC88F0-56E4-B0B0-9A75-56471B37567C}"/>
              </a:ext>
            </a:extLst>
          </xdr:cNvPr>
          <xdr:cNvSpPr txBox="1">
            <a:spLocks noChangeArrowheads="1"/>
          </xdr:cNvSpPr>
        </xdr:nvSpPr>
        <xdr:spPr bwMode="auto">
          <a:xfrm>
            <a:off x="1979930" y="2591432"/>
            <a:ext cx="3810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63" name="Text Box 131">
            <a:extLst>
              <a:ext uri="{FF2B5EF4-FFF2-40B4-BE49-F238E27FC236}">
                <a16:creationId xmlns:a16="http://schemas.microsoft.com/office/drawing/2014/main" id="{90C52317-9985-BAAB-7DDF-596FA8FF70C5}"/>
              </a:ext>
            </a:extLst>
          </xdr:cNvPr>
          <xdr:cNvSpPr txBox="1">
            <a:spLocks noChangeArrowheads="1"/>
          </xdr:cNvSpPr>
        </xdr:nvSpPr>
        <xdr:spPr bwMode="auto">
          <a:xfrm>
            <a:off x="1046480" y="1248407"/>
            <a:ext cx="457200" cy="219075"/>
          </a:xfrm>
          <a:prstGeom prst="rect">
            <a:avLst/>
          </a:prstGeom>
          <a:solidFill>
            <a:srgbClr val="FFFFFF">
              <a:alpha val="0"/>
            </a:srgbClr>
          </a:solidFill>
          <a:ln>
            <a:noFill/>
          </a:ln>
          <a:effectLst/>
          <a:extLst>
            <a:ext uri="{91240B29-F687-4F45-9708-019B960494DF}">
              <a14:hiddenLine xmlns:a14="http://schemas.microsoft.com/office/drawing/2010/main" w="9525" algn="ctr">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pP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64" name="Rectangle 163">
            <a:extLst>
              <a:ext uri="{FF2B5EF4-FFF2-40B4-BE49-F238E27FC236}">
                <a16:creationId xmlns:a16="http://schemas.microsoft.com/office/drawing/2014/main" id="{D1DC1489-5D16-958F-88D9-452E3C3466AC}"/>
              </a:ext>
            </a:extLst>
          </xdr:cNvPr>
          <xdr:cNvSpPr>
            <a:spLocks noChangeArrowheads="1"/>
          </xdr:cNvSpPr>
        </xdr:nvSpPr>
        <xdr:spPr bwMode="auto">
          <a:xfrm>
            <a:off x="121818" y="4221359"/>
            <a:ext cx="161925" cy="161925"/>
          </a:xfrm>
          <a:prstGeom prst="rect">
            <a:avLst/>
          </a:prstGeom>
          <a:solidFill>
            <a:srgbClr val="FF0000"/>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165" name="Text Box 133">
            <a:extLst>
              <a:ext uri="{FF2B5EF4-FFF2-40B4-BE49-F238E27FC236}">
                <a16:creationId xmlns:a16="http://schemas.microsoft.com/office/drawing/2014/main" id="{FD76799D-468A-54A4-49AA-EC26F31F9554}"/>
              </a:ext>
            </a:extLst>
          </xdr:cNvPr>
          <xdr:cNvSpPr txBox="1">
            <a:spLocks noChangeArrowheads="1"/>
          </xdr:cNvSpPr>
        </xdr:nvSpPr>
        <xdr:spPr bwMode="auto">
          <a:xfrm>
            <a:off x="236319" y="4187191"/>
            <a:ext cx="1611419" cy="4853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High = major up-rating</a:t>
            </a:r>
          </a:p>
        </xdr:txBody>
      </xdr:sp>
      <xdr:sp macro="" textlink="">
        <xdr:nvSpPr>
          <xdr:cNvPr id="166" name="Rectangle 165">
            <a:extLst>
              <a:ext uri="{FF2B5EF4-FFF2-40B4-BE49-F238E27FC236}">
                <a16:creationId xmlns:a16="http://schemas.microsoft.com/office/drawing/2014/main" id="{D9738923-7587-CA18-D781-B734908A278A}"/>
              </a:ext>
            </a:extLst>
          </xdr:cNvPr>
          <xdr:cNvSpPr>
            <a:spLocks noChangeArrowheads="1"/>
          </xdr:cNvSpPr>
        </xdr:nvSpPr>
        <xdr:spPr bwMode="auto">
          <a:xfrm>
            <a:off x="117753" y="4765131"/>
            <a:ext cx="161925" cy="161925"/>
          </a:xfrm>
          <a:prstGeom prst="rect">
            <a:avLst/>
          </a:prstGeom>
          <a:solidFill>
            <a:srgbClr val="FFCC00"/>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167" name="Text Box 135">
            <a:extLst>
              <a:ext uri="{FF2B5EF4-FFF2-40B4-BE49-F238E27FC236}">
                <a16:creationId xmlns:a16="http://schemas.microsoft.com/office/drawing/2014/main" id="{22E8E003-85DD-6DF8-7C4B-0A69470F1FC3}"/>
              </a:ext>
            </a:extLst>
          </xdr:cNvPr>
          <xdr:cNvSpPr txBox="1">
            <a:spLocks noChangeArrowheads="1"/>
          </xdr:cNvSpPr>
        </xdr:nvSpPr>
        <xdr:spPr bwMode="auto">
          <a:xfrm>
            <a:off x="234789" y="4728519"/>
            <a:ext cx="165671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Medium = minor up-rating</a:t>
            </a:r>
          </a:p>
        </xdr:txBody>
      </xdr:sp>
      <xdr:sp macro="" textlink="">
        <xdr:nvSpPr>
          <xdr:cNvPr id="168" name="Rectangle 167">
            <a:extLst>
              <a:ext uri="{FF2B5EF4-FFF2-40B4-BE49-F238E27FC236}">
                <a16:creationId xmlns:a16="http://schemas.microsoft.com/office/drawing/2014/main" id="{17533487-A333-D4F6-23E7-A80D36BDDF4C}"/>
              </a:ext>
            </a:extLst>
          </xdr:cNvPr>
          <xdr:cNvSpPr>
            <a:spLocks noChangeArrowheads="1"/>
          </xdr:cNvSpPr>
        </xdr:nvSpPr>
        <xdr:spPr bwMode="auto">
          <a:xfrm>
            <a:off x="1940281" y="4224631"/>
            <a:ext cx="161925" cy="161925"/>
          </a:xfrm>
          <a:prstGeom prst="rect">
            <a:avLst/>
          </a:prstGeom>
          <a:solidFill>
            <a:srgbClr val="FFFF99"/>
          </a:solidFill>
          <a:ln w="9525" algn="ctr">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rot="0" vert="horz" wrap="square" lIns="91440" tIns="45720" rIns="91440" bIns="45720" anchor="t" anchorCtr="0" upright="1">
            <a:noAutofit/>
          </a:bodyPr>
          <a:lstStyle/>
          <a:p>
            <a:endParaRPr lang="en-GB"/>
          </a:p>
        </xdr:txBody>
      </xdr:sp>
      <xdr:sp macro="" textlink="">
        <xdr:nvSpPr>
          <xdr:cNvPr id="169" name="Text Box 137">
            <a:extLst>
              <a:ext uri="{FF2B5EF4-FFF2-40B4-BE49-F238E27FC236}">
                <a16:creationId xmlns:a16="http://schemas.microsoft.com/office/drawing/2014/main" id="{82ED218F-584F-71F8-16F4-CA343F85ABFD}"/>
              </a:ext>
            </a:extLst>
          </xdr:cNvPr>
          <xdr:cNvSpPr txBox="1">
            <a:spLocks noChangeArrowheads="1"/>
          </xdr:cNvSpPr>
        </xdr:nvSpPr>
        <xdr:spPr bwMode="auto">
          <a:xfrm>
            <a:off x="2078558" y="4189018"/>
            <a:ext cx="14763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Low = minor up-rating</a:t>
            </a:r>
          </a:p>
        </xdr:txBody>
      </xdr:sp>
      <xdr:sp macro="" textlink="">
        <xdr:nvSpPr>
          <xdr:cNvPr id="170" name="Rectangle 169">
            <a:extLst>
              <a:ext uri="{FF2B5EF4-FFF2-40B4-BE49-F238E27FC236}">
                <a16:creationId xmlns:a16="http://schemas.microsoft.com/office/drawing/2014/main" id="{6DB31222-45D2-61B1-A5C3-ADBE7F8DA8C1}"/>
              </a:ext>
            </a:extLst>
          </xdr:cNvPr>
          <xdr:cNvSpPr>
            <a:spLocks noChangeArrowheads="1"/>
          </xdr:cNvSpPr>
        </xdr:nvSpPr>
        <xdr:spPr bwMode="auto">
          <a:xfrm>
            <a:off x="1946498" y="4766533"/>
            <a:ext cx="161925" cy="161925"/>
          </a:xfrm>
          <a:prstGeom prst="rect">
            <a:avLst/>
          </a:prstGeom>
          <a:solidFill>
            <a:srgbClr val="00B050"/>
          </a:solidFill>
          <a:ln w="9525" algn="ctr">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1" name="Text Box 139">
            <a:extLst>
              <a:ext uri="{FF2B5EF4-FFF2-40B4-BE49-F238E27FC236}">
                <a16:creationId xmlns:a16="http://schemas.microsoft.com/office/drawing/2014/main" id="{F300CD71-88BE-D1F5-6B18-12C4EC810DF3}"/>
              </a:ext>
            </a:extLst>
          </xdr:cNvPr>
          <xdr:cNvSpPr txBox="1">
            <a:spLocks noChangeArrowheads="1"/>
          </xdr:cNvSpPr>
        </xdr:nvSpPr>
        <xdr:spPr bwMode="auto">
          <a:xfrm>
            <a:off x="2089338" y="4733357"/>
            <a:ext cx="2028190" cy="505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txBody>
          <a:bodyPr rot="0" vert="horz" wrap="square" lIns="91440" tIns="45720" rIns="91440" bIns="45720" anchor="t" anchorCtr="0" upright="1">
            <a:noAutofit/>
          </a:bodyPr>
          <a:lstStyle/>
          <a:p>
            <a:pPr>
              <a:lnSpc>
                <a:spcPts val="1200"/>
              </a:lnSpc>
              <a:spcAft>
                <a:spcPts val="1000"/>
              </a:spcAft>
            </a:pPr>
            <a:r>
              <a:rPr lang="en-GB" sz="1000">
                <a:effectLst/>
                <a:latin typeface="Arial" panose="020B0604020202020204" pitchFamily="34" charset="0"/>
                <a:ea typeface="Arial" panose="020B0604020202020204" pitchFamily="34" charset="0"/>
                <a:cs typeface="Times New Roman" panose="02020603050405020304" pitchFamily="18" charset="0"/>
              </a:rPr>
              <a:t>Negligible = updated specification of new assets</a:t>
            </a:r>
          </a:p>
        </xdr:txBody>
      </xdr:sp>
      <xdr:sp macro="" textlink="">
        <xdr:nvSpPr>
          <xdr:cNvPr id="172" name="Rectangle 171">
            <a:extLst>
              <a:ext uri="{FF2B5EF4-FFF2-40B4-BE49-F238E27FC236}">
                <a16:creationId xmlns:a16="http://schemas.microsoft.com/office/drawing/2014/main" id="{C9CCC691-A3D8-127F-73C4-2C34E2D6FCD5}"/>
              </a:ext>
            </a:extLst>
          </xdr:cNvPr>
          <xdr:cNvSpPr>
            <a:spLocks noChangeArrowheads="1"/>
          </xdr:cNvSpPr>
        </xdr:nvSpPr>
        <xdr:spPr bwMode="auto">
          <a:xfrm>
            <a:off x="1028700" y="88886"/>
            <a:ext cx="685800" cy="581025"/>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73" name="Rectangle 172">
            <a:extLst>
              <a:ext uri="{FF2B5EF4-FFF2-40B4-BE49-F238E27FC236}">
                <a16:creationId xmlns:a16="http://schemas.microsoft.com/office/drawing/2014/main" id="{98FFD3DA-99FD-4339-5EB2-D28656A2A6DB}"/>
              </a:ext>
            </a:extLst>
          </xdr:cNvPr>
          <xdr:cNvSpPr>
            <a:spLocks noChangeArrowheads="1"/>
          </xdr:cNvSpPr>
        </xdr:nvSpPr>
        <xdr:spPr bwMode="auto">
          <a:xfrm>
            <a:off x="1714500" y="88886"/>
            <a:ext cx="685800" cy="581025"/>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4" name="Rectangle 173">
            <a:extLst>
              <a:ext uri="{FF2B5EF4-FFF2-40B4-BE49-F238E27FC236}">
                <a16:creationId xmlns:a16="http://schemas.microsoft.com/office/drawing/2014/main" id="{73EB1AD6-C634-A24A-05C0-788AA86BF49D}"/>
              </a:ext>
            </a:extLst>
          </xdr:cNvPr>
          <xdr:cNvSpPr>
            <a:spLocks noChangeArrowheads="1"/>
          </xdr:cNvSpPr>
        </xdr:nvSpPr>
        <xdr:spPr bwMode="auto">
          <a:xfrm>
            <a:off x="2400300" y="88886"/>
            <a:ext cx="685800"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75" name="Rectangle 174">
            <a:extLst>
              <a:ext uri="{FF2B5EF4-FFF2-40B4-BE49-F238E27FC236}">
                <a16:creationId xmlns:a16="http://schemas.microsoft.com/office/drawing/2014/main" id="{61A8624E-168E-A2D6-3AA9-6D7875784090}"/>
              </a:ext>
            </a:extLst>
          </xdr:cNvPr>
          <xdr:cNvSpPr>
            <a:spLocks noChangeArrowheads="1"/>
          </xdr:cNvSpPr>
        </xdr:nvSpPr>
        <xdr:spPr bwMode="auto">
          <a:xfrm>
            <a:off x="3094990" y="88886"/>
            <a:ext cx="686435"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6" name="Rectangle 175">
            <a:extLst>
              <a:ext uri="{FF2B5EF4-FFF2-40B4-BE49-F238E27FC236}">
                <a16:creationId xmlns:a16="http://schemas.microsoft.com/office/drawing/2014/main" id="{02A78047-F601-AFA6-FA5C-54173C2CDE3A}"/>
              </a:ext>
            </a:extLst>
          </xdr:cNvPr>
          <xdr:cNvSpPr>
            <a:spLocks noChangeArrowheads="1"/>
          </xdr:cNvSpPr>
        </xdr:nvSpPr>
        <xdr:spPr bwMode="auto">
          <a:xfrm>
            <a:off x="3787306" y="2400921"/>
            <a:ext cx="686435" cy="581025"/>
          </a:xfrm>
          <a:prstGeom prst="rect">
            <a:avLst/>
          </a:prstGeom>
          <a:solidFill>
            <a:srgbClr val="00B05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7" name="Rectangle 176">
            <a:extLst>
              <a:ext uri="{FF2B5EF4-FFF2-40B4-BE49-F238E27FC236}">
                <a16:creationId xmlns:a16="http://schemas.microsoft.com/office/drawing/2014/main" id="{15586AE1-5D4D-0FF0-4DC3-AEA0D0DF7927}"/>
              </a:ext>
            </a:extLst>
          </xdr:cNvPr>
          <xdr:cNvSpPr>
            <a:spLocks noChangeArrowheads="1"/>
          </xdr:cNvSpPr>
        </xdr:nvSpPr>
        <xdr:spPr bwMode="auto">
          <a:xfrm>
            <a:off x="3787306" y="1826246"/>
            <a:ext cx="686435" cy="581025"/>
          </a:xfrm>
          <a:prstGeom prst="rect">
            <a:avLst/>
          </a:prstGeom>
          <a:solidFill>
            <a:srgbClr val="FFFF99"/>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a:effectLst/>
                <a:latin typeface="Arial" panose="020B0604020202020204" pitchFamily="34" charset="0"/>
                <a:ea typeface="Arial" panose="020B0604020202020204" pitchFamily="34" charset="0"/>
                <a:cs typeface="Times New Roman" panose="02020603050405020304" pitchFamily="18" charset="0"/>
              </a:rPr>
              <a:t> </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78" name="Rectangle 177">
            <a:extLst>
              <a:ext uri="{FF2B5EF4-FFF2-40B4-BE49-F238E27FC236}">
                <a16:creationId xmlns:a16="http://schemas.microsoft.com/office/drawing/2014/main" id="{03F30DBE-F8FA-641F-A928-89E3CC3D73C2}"/>
              </a:ext>
            </a:extLst>
          </xdr:cNvPr>
          <xdr:cNvSpPr>
            <a:spLocks noChangeArrowheads="1"/>
          </xdr:cNvSpPr>
        </xdr:nvSpPr>
        <xdr:spPr bwMode="auto">
          <a:xfrm>
            <a:off x="3787306" y="1245221"/>
            <a:ext cx="686435" cy="581025"/>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79" name="Rectangle 178">
            <a:extLst>
              <a:ext uri="{FF2B5EF4-FFF2-40B4-BE49-F238E27FC236}">
                <a16:creationId xmlns:a16="http://schemas.microsoft.com/office/drawing/2014/main" id="{004364C3-F9FF-9E37-9ECE-6DBA15FF57DB}"/>
              </a:ext>
            </a:extLst>
          </xdr:cNvPr>
          <xdr:cNvSpPr>
            <a:spLocks noChangeArrowheads="1"/>
          </xdr:cNvSpPr>
        </xdr:nvSpPr>
        <xdr:spPr bwMode="auto">
          <a:xfrm>
            <a:off x="3787306" y="670546"/>
            <a:ext cx="686435" cy="581025"/>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80" name="Rectangle 179">
            <a:extLst>
              <a:ext uri="{FF2B5EF4-FFF2-40B4-BE49-F238E27FC236}">
                <a16:creationId xmlns:a16="http://schemas.microsoft.com/office/drawing/2014/main" id="{8B6739CC-B1E4-0964-FF1C-633E60D4E47A}"/>
              </a:ext>
            </a:extLst>
          </xdr:cNvPr>
          <xdr:cNvSpPr>
            <a:spLocks noChangeArrowheads="1"/>
          </xdr:cNvSpPr>
        </xdr:nvSpPr>
        <xdr:spPr bwMode="auto">
          <a:xfrm>
            <a:off x="3787306" y="89521"/>
            <a:ext cx="686435" cy="580390"/>
          </a:xfrm>
          <a:prstGeom prst="rect">
            <a:avLst/>
          </a:prstGeom>
          <a:solidFill>
            <a:srgbClr val="FF0000"/>
          </a:solidFill>
          <a:ln w="9525">
            <a:solidFill>
              <a:srgbClr val="000000"/>
            </a:solidFill>
            <a:miter lim="800000"/>
            <a:headEnd/>
            <a:tailEnd/>
          </a:ln>
        </xdr:spPr>
        <xdr:txBody>
          <a:bodyPr rot="0" vert="horz" wrap="square" lIns="91440" tIns="45720" rIns="91440" bIns="45720" anchor="t" anchorCtr="0" upright="1">
            <a:noAutofit/>
          </a:bodyPr>
          <a:lstStyle/>
          <a:p>
            <a:endParaRPr lang="en-GB"/>
          </a:p>
        </xdr:txBody>
      </xdr:sp>
      <xdr:sp macro="" textlink="">
        <xdr:nvSpPr>
          <xdr:cNvPr id="181" name="Text Box 76">
            <a:extLst>
              <a:ext uri="{FF2B5EF4-FFF2-40B4-BE49-F238E27FC236}">
                <a16:creationId xmlns:a16="http://schemas.microsoft.com/office/drawing/2014/main" id="{08CACA00-02AD-AE8E-AF81-8BEAE15962E3}"/>
              </a:ext>
            </a:extLst>
          </xdr:cNvPr>
          <xdr:cNvSpPr txBox="1">
            <a:spLocks noChangeArrowheads="1"/>
          </xdr:cNvSpPr>
        </xdr:nvSpPr>
        <xdr:spPr bwMode="auto">
          <a:xfrm>
            <a:off x="144882" y="805972"/>
            <a:ext cx="752475" cy="38036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115000"/>
              </a:lnSpc>
              <a:spcAft>
                <a:spcPts val="1000"/>
              </a:spcAft>
            </a:pPr>
            <a:r>
              <a:rPr lang="en-GB" sz="800">
                <a:effectLst/>
                <a:latin typeface="Arial" panose="020B0604020202020204" pitchFamily="34" charset="0"/>
                <a:ea typeface="Times New Roman" panose="02020603050405020304" pitchFamily="18" charset="0"/>
              </a:rPr>
              <a:t>Significant</a:t>
            </a:r>
            <a:endParaRPr lang="en-GB" sz="1200">
              <a:effectLst/>
              <a:latin typeface="Times New Roman" panose="02020603050405020304" pitchFamily="18" charset="0"/>
              <a:ea typeface="Calibri" panose="020F0502020204030204" pitchFamily="34" charset="0"/>
            </a:endParaRPr>
          </a:p>
          <a:p>
            <a:pPr algn="ctr">
              <a:lnSpc>
                <a:spcPct val="115000"/>
              </a:lnSpc>
              <a:spcAft>
                <a:spcPts val="1000"/>
              </a:spcAft>
            </a:pPr>
            <a:r>
              <a:rPr lang="en-GB" sz="800">
                <a:effectLst/>
                <a:latin typeface="Arial" panose="020B0604020202020204" pitchFamily="34" charset="0"/>
                <a:ea typeface="Times New Roman" panose="02020603050405020304" pitchFamily="18" charset="0"/>
              </a:rPr>
              <a:t>(4)</a:t>
            </a:r>
            <a:endParaRPr lang="en-GB" sz="1200">
              <a:effectLst/>
              <a:latin typeface="Times New Roman" panose="02020603050405020304" pitchFamily="18" charset="0"/>
              <a:ea typeface="Calibri" panose="020F0502020204030204" pitchFamily="34" charset="0"/>
            </a:endParaRPr>
          </a:p>
        </xdr:txBody>
      </xdr:sp>
      <xdr:sp macro="" textlink="">
        <xdr:nvSpPr>
          <xdr:cNvPr id="182" name="Text Box 72">
            <a:extLst>
              <a:ext uri="{FF2B5EF4-FFF2-40B4-BE49-F238E27FC236}">
                <a16:creationId xmlns:a16="http://schemas.microsoft.com/office/drawing/2014/main" id="{F72269E8-44E1-C2B1-04F7-A36FE8D57517}"/>
              </a:ext>
            </a:extLst>
          </xdr:cNvPr>
          <xdr:cNvSpPr txBox="1">
            <a:spLocks noChangeArrowheads="1"/>
          </xdr:cNvSpPr>
        </xdr:nvSpPr>
        <xdr:spPr bwMode="auto">
          <a:xfrm>
            <a:off x="3862678" y="3074201"/>
            <a:ext cx="581025" cy="60095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lnSpc>
                <a:spcPct val="115000"/>
              </a:lnSpc>
              <a:spcAft>
                <a:spcPts val="1000"/>
              </a:spcAft>
            </a:pPr>
            <a:r>
              <a:rPr lang="en-GB" sz="800">
                <a:effectLst/>
                <a:latin typeface="Arial" panose="020B0604020202020204" pitchFamily="34" charset="0"/>
                <a:ea typeface="Times New Roman" panose="02020603050405020304" pitchFamily="18" charset="0"/>
              </a:rPr>
              <a:t>Almost Certain</a:t>
            </a:r>
            <a:endParaRPr lang="en-GB" sz="1200">
              <a:effectLst/>
              <a:latin typeface="Times New Roman" panose="02020603050405020304" pitchFamily="18" charset="0"/>
              <a:ea typeface="Calibri" panose="020F0502020204030204" pitchFamily="34" charset="0"/>
            </a:endParaRPr>
          </a:p>
          <a:p>
            <a:pPr algn="ctr">
              <a:lnSpc>
                <a:spcPct val="115000"/>
              </a:lnSpc>
              <a:spcAft>
                <a:spcPts val="1000"/>
              </a:spcAft>
            </a:pPr>
            <a:r>
              <a:rPr lang="en-GB" sz="800">
                <a:effectLst/>
                <a:latin typeface="Arial" panose="020B0604020202020204" pitchFamily="34" charset="0"/>
                <a:ea typeface="Times New Roman" panose="02020603050405020304" pitchFamily="18" charset="0"/>
              </a:rPr>
              <a:t>(5)</a:t>
            </a:r>
            <a:endParaRPr lang="en-GB" sz="1200">
              <a:effectLst/>
              <a:latin typeface="Times New Roman" panose="02020603050405020304" pitchFamily="18" charset="0"/>
              <a:ea typeface="Calibri" panose="020F0502020204030204" pitchFamily="34" charset="0"/>
            </a:endParaRPr>
          </a:p>
        </xdr:txBody>
      </xdr:sp>
      <xdr:sp macro="" textlink="">
        <xdr:nvSpPr>
          <xdr:cNvPr id="183" name="Rectangle 182">
            <a:extLst>
              <a:ext uri="{FF2B5EF4-FFF2-40B4-BE49-F238E27FC236}">
                <a16:creationId xmlns:a16="http://schemas.microsoft.com/office/drawing/2014/main" id="{E0D21B83-C374-8621-89B0-0F18514517B3}"/>
              </a:ext>
            </a:extLst>
          </xdr:cNvPr>
          <xdr:cNvSpPr>
            <a:spLocks noChangeArrowheads="1"/>
          </xdr:cNvSpPr>
        </xdr:nvSpPr>
        <xdr:spPr bwMode="auto">
          <a:xfrm>
            <a:off x="1714500" y="669922"/>
            <a:ext cx="685800"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lnSpc>
                <a:spcPts val="1200"/>
              </a:lnSpc>
              <a:spcAft>
                <a:spcPts val="1000"/>
              </a:spcAft>
            </a:pPr>
            <a:r>
              <a:rPr lang="en-GB" sz="700" baseline="0">
                <a:effectLst/>
                <a:latin typeface="Arial" panose="020B0604020202020204" pitchFamily="34" charset="0"/>
                <a:ea typeface="Arial" panose="020B0604020202020204" pitchFamily="34" charset="0"/>
                <a:cs typeface="Times New Roman" panose="02020603050405020304" pitchFamily="18" charset="0"/>
              </a:rPr>
              <a:t>ARG2</a:t>
            </a:r>
            <a:endParaRPr lang="en-GB" sz="1000">
              <a:effectLst/>
              <a:latin typeface="Arial" panose="020B0604020202020204" pitchFamily="34" charset="0"/>
              <a:ea typeface="Arial" panose="020B0604020202020204" pitchFamily="34" charset="0"/>
              <a:cs typeface="Times New Roman" panose="02020603050405020304" pitchFamily="18" charset="0"/>
            </a:endParaRPr>
          </a:p>
        </xdr:txBody>
      </xdr:sp>
      <xdr:sp macro="" textlink="">
        <xdr:nvSpPr>
          <xdr:cNvPr id="184" name="Rectangle 183">
            <a:extLst>
              <a:ext uri="{FF2B5EF4-FFF2-40B4-BE49-F238E27FC236}">
                <a16:creationId xmlns:a16="http://schemas.microsoft.com/office/drawing/2014/main" id="{1AEA9BEA-E56C-C187-A07F-2EE5B0916ED5}"/>
              </a:ext>
            </a:extLst>
          </xdr:cNvPr>
          <xdr:cNvSpPr>
            <a:spLocks noChangeArrowheads="1"/>
          </xdr:cNvSpPr>
        </xdr:nvSpPr>
        <xdr:spPr bwMode="auto">
          <a:xfrm>
            <a:off x="3094990" y="1244597"/>
            <a:ext cx="686435" cy="581660"/>
          </a:xfrm>
          <a:prstGeom prst="rect">
            <a:avLst/>
          </a:prstGeom>
          <a:solidFill>
            <a:srgbClr val="FFC000"/>
          </a:solidFill>
          <a:ln w="9525">
            <a:solidFill>
              <a:srgbClr val="000000"/>
            </a:solidFill>
            <a:miter lim="800000"/>
            <a:headEnd/>
            <a:tailEnd/>
          </a:ln>
        </xdr:spPr>
        <xdr:txBody>
          <a:bodyPr rot="0" vert="horz" wrap="square" lIns="91440" tIns="45720" rIns="91440" bIns="45720" anchor="t" anchorCtr="0" upright="1">
            <a:noAutofit/>
          </a:bodyPr>
          <a:lstStyle/>
          <a:p>
            <a:pPr algn="ctr"/>
            <a:r>
              <a:rPr lang="en-GB" sz="700">
                <a:latin typeface="Arial" panose="020B0604020202020204" pitchFamily="34" charset="0"/>
                <a:cs typeface="Arial" panose="020B0604020202020204" pitchFamily="34" charset="0"/>
              </a:rPr>
              <a:t>ARG10</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F54AE-294F-434B-B5F2-BFA903043EC6}">
  <dimension ref="A1:AA35"/>
  <sheetViews>
    <sheetView zoomScale="84" zoomScaleNormal="100" workbookViewId="0">
      <selection activeCell="F16" sqref="F16"/>
    </sheetView>
  </sheetViews>
  <sheetFormatPr defaultRowHeight="14.5" x14ac:dyDescent="0.35"/>
  <cols>
    <col min="2" max="2" width="8.26953125" customWidth="1"/>
    <col min="4" max="4" width="10" customWidth="1"/>
    <col min="5" max="5" width="9.81640625" customWidth="1"/>
    <col min="6" max="6" width="10.453125" customWidth="1"/>
    <col min="7" max="7" width="10.26953125" customWidth="1"/>
    <col min="8" max="8" width="10.453125" customWidth="1"/>
    <col min="10" max="10" width="8.81640625" customWidth="1"/>
    <col min="11" max="11" width="23.7265625" customWidth="1"/>
  </cols>
  <sheetData>
    <row r="1" spans="1:27" ht="24.65" customHeight="1" x14ac:dyDescent="0.35">
      <c r="A1" s="71"/>
      <c r="B1" s="71"/>
      <c r="C1" s="71"/>
      <c r="D1" s="71"/>
      <c r="E1" s="71"/>
      <c r="F1" s="71"/>
      <c r="G1" s="71"/>
      <c r="H1" s="71"/>
      <c r="I1" s="71"/>
      <c r="J1" s="71"/>
      <c r="K1" s="183" t="s">
        <v>0</v>
      </c>
      <c r="L1" s="184"/>
      <c r="M1" s="184"/>
      <c r="N1" s="184"/>
      <c r="O1" s="184"/>
      <c r="P1" s="184"/>
      <c r="Q1" s="184"/>
      <c r="R1" s="184"/>
      <c r="S1" s="184"/>
      <c r="T1" s="184"/>
      <c r="U1" s="184"/>
      <c r="V1" s="184"/>
      <c r="W1" s="184"/>
      <c r="X1" s="185"/>
      <c r="Y1" s="71"/>
      <c r="Z1" s="71"/>
      <c r="AA1" s="71"/>
    </row>
    <row r="2" spans="1:27" ht="15" thickBot="1" x14ac:dyDescent="0.4">
      <c r="A2" s="71"/>
      <c r="B2" s="71"/>
      <c r="C2" s="71"/>
      <c r="D2" s="71"/>
      <c r="E2" s="71"/>
      <c r="F2" s="71"/>
      <c r="G2" s="71"/>
      <c r="H2" s="71"/>
      <c r="I2" s="71"/>
      <c r="J2" s="71"/>
      <c r="K2" s="156"/>
      <c r="L2" s="157"/>
      <c r="M2" s="157"/>
      <c r="N2" s="157"/>
      <c r="O2" s="157"/>
      <c r="P2" s="157"/>
      <c r="Q2" s="157"/>
      <c r="R2" s="157"/>
      <c r="S2" s="157"/>
      <c r="T2" s="157"/>
      <c r="U2" s="157"/>
      <c r="V2" s="157"/>
      <c r="W2" s="157"/>
      <c r="X2" s="158"/>
      <c r="Y2" s="71"/>
      <c r="Z2" s="71"/>
      <c r="AA2" s="71"/>
    </row>
    <row r="3" spans="1:27" ht="15" thickBot="1" x14ac:dyDescent="0.4">
      <c r="A3" s="71"/>
      <c r="B3" s="71"/>
      <c r="C3" s="71"/>
      <c r="D3" s="71"/>
      <c r="E3" s="71"/>
      <c r="F3" s="71"/>
      <c r="G3" s="71"/>
      <c r="H3" s="71"/>
      <c r="I3" s="71"/>
      <c r="J3" s="71"/>
      <c r="K3" s="74" t="s">
        <v>1</v>
      </c>
      <c r="L3" s="131" t="s">
        <v>2</v>
      </c>
      <c r="M3" s="132"/>
      <c r="N3" s="132"/>
      <c r="O3" s="132"/>
      <c r="P3" s="132"/>
      <c r="Q3" s="132"/>
      <c r="R3" s="132"/>
      <c r="S3" s="132"/>
      <c r="T3" s="132"/>
      <c r="U3" s="132"/>
      <c r="V3" s="132"/>
      <c r="W3" s="132"/>
      <c r="X3" s="175"/>
      <c r="Y3" s="71"/>
      <c r="Z3" s="71"/>
      <c r="AA3" s="71"/>
    </row>
    <row r="4" spans="1:27" ht="27.65" customHeight="1" thickBot="1" x14ac:dyDescent="0.4">
      <c r="A4" s="71"/>
      <c r="B4" s="71"/>
      <c r="C4" s="71"/>
      <c r="D4" s="71"/>
      <c r="E4" s="71"/>
      <c r="F4" s="71"/>
      <c r="G4" s="71"/>
      <c r="H4" s="71"/>
      <c r="I4" s="71"/>
      <c r="J4" s="71"/>
      <c r="K4" s="72" t="s">
        <v>3</v>
      </c>
      <c r="L4" s="163" t="s">
        <v>4</v>
      </c>
      <c r="M4" s="164"/>
      <c r="N4" s="164"/>
      <c r="O4" s="164"/>
      <c r="P4" s="164"/>
      <c r="Q4" s="164"/>
      <c r="R4" s="164"/>
      <c r="S4" s="164"/>
      <c r="T4" s="164"/>
      <c r="U4" s="164"/>
      <c r="V4" s="164"/>
      <c r="W4" s="164"/>
      <c r="X4" s="186"/>
      <c r="Y4" s="71"/>
      <c r="Z4" s="71"/>
      <c r="AA4" s="71"/>
    </row>
    <row r="5" spans="1:27" ht="30" customHeight="1" thickBot="1" x14ac:dyDescent="0.4">
      <c r="A5" s="71"/>
      <c r="B5" s="71"/>
      <c r="C5" s="71"/>
      <c r="D5" s="71"/>
      <c r="E5" s="71"/>
      <c r="F5" s="71"/>
      <c r="G5" s="71"/>
      <c r="H5" s="71"/>
      <c r="I5" s="71"/>
      <c r="J5" s="71"/>
      <c r="K5" s="75" t="s">
        <v>5</v>
      </c>
      <c r="L5" s="134" t="s">
        <v>6</v>
      </c>
      <c r="M5" s="135"/>
      <c r="N5" s="135"/>
      <c r="O5" s="135"/>
      <c r="P5" s="135"/>
      <c r="Q5" s="135"/>
      <c r="R5" s="135"/>
      <c r="S5" s="135"/>
      <c r="T5" s="135"/>
      <c r="U5" s="135"/>
      <c r="V5" s="135"/>
      <c r="W5" s="135"/>
      <c r="X5" s="187"/>
      <c r="Y5" s="71"/>
      <c r="Z5" s="71"/>
      <c r="AA5" s="71"/>
    </row>
    <row r="6" spans="1:27" ht="15" thickBot="1" x14ac:dyDescent="0.4">
      <c r="A6" s="71"/>
      <c r="B6" s="71"/>
      <c r="C6" s="71"/>
      <c r="D6" s="71"/>
      <c r="E6" s="71"/>
      <c r="F6" s="71"/>
      <c r="G6" s="71"/>
      <c r="H6" s="71"/>
      <c r="I6" s="71"/>
      <c r="J6" s="71"/>
      <c r="K6" s="72" t="s">
        <v>7</v>
      </c>
      <c r="L6" s="163" t="s">
        <v>8</v>
      </c>
      <c r="M6" s="164"/>
      <c r="N6" s="164"/>
      <c r="O6" s="164"/>
      <c r="P6" s="164"/>
      <c r="Q6" s="164"/>
      <c r="R6" s="164"/>
      <c r="S6" s="164"/>
      <c r="T6" s="164"/>
      <c r="U6" s="164"/>
      <c r="V6" s="164"/>
      <c r="W6" s="164"/>
      <c r="X6" s="186"/>
      <c r="Y6" s="71"/>
      <c r="Z6" s="71"/>
      <c r="AA6" s="71"/>
    </row>
    <row r="7" spans="1:27" ht="15" thickBot="1" x14ac:dyDescent="0.4">
      <c r="A7" s="71"/>
      <c r="B7" s="71"/>
      <c r="C7" s="71"/>
      <c r="D7" s="71"/>
      <c r="E7" s="71"/>
      <c r="F7" s="71"/>
      <c r="G7" s="71"/>
      <c r="H7" s="71"/>
      <c r="I7" s="71"/>
      <c r="J7" s="71"/>
      <c r="K7" s="75" t="s">
        <v>9</v>
      </c>
      <c r="L7" s="188" t="s">
        <v>10</v>
      </c>
      <c r="M7" s="189"/>
      <c r="N7" s="189"/>
      <c r="O7" s="189"/>
      <c r="P7" s="189"/>
      <c r="Q7" s="189"/>
      <c r="R7" s="189"/>
      <c r="S7" s="189"/>
      <c r="T7" s="189"/>
      <c r="U7" s="189"/>
      <c r="V7" s="189"/>
      <c r="W7" s="189"/>
      <c r="X7" s="190"/>
      <c r="Y7" s="71"/>
      <c r="Z7" s="71"/>
      <c r="AA7" s="71"/>
    </row>
    <row r="8" spans="1:27" ht="15" thickBot="1" x14ac:dyDescent="0.4">
      <c r="A8" s="71"/>
      <c r="B8" s="71"/>
      <c r="C8" s="71"/>
      <c r="D8" s="71"/>
      <c r="E8" s="71"/>
      <c r="F8" s="71"/>
      <c r="G8" s="71"/>
      <c r="H8" s="71"/>
      <c r="I8" s="71"/>
      <c r="J8" s="71"/>
      <c r="K8" s="73" t="s">
        <v>11</v>
      </c>
      <c r="L8" s="180" t="s">
        <v>12</v>
      </c>
      <c r="M8" s="181"/>
      <c r="N8" s="181"/>
      <c r="O8" s="181"/>
      <c r="P8" s="181"/>
      <c r="Q8" s="181"/>
      <c r="R8" s="181"/>
      <c r="S8" s="181"/>
      <c r="T8" s="181"/>
      <c r="U8" s="181"/>
      <c r="V8" s="181"/>
      <c r="W8" s="181"/>
      <c r="X8" s="182"/>
      <c r="Y8" s="71"/>
      <c r="Z8" s="71"/>
      <c r="AA8" s="71"/>
    </row>
    <row r="9" spans="1:27" x14ac:dyDescent="0.35">
      <c r="A9" s="71"/>
      <c r="B9" s="71"/>
      <c r="C9" s="71"/>
      <c r="D9" s="71"/>
      <c r="E9" s="71"/>
      <c r="F9" s="71"/>
      <c r="G9" s="71"/>
      <c r="H9" s="71"/>
      <c r="I9" s="71"/>
      <c r="J9" s="71"/>
      <c r="K9" s="153" t="s">
        <v>13</v>
      </c>
      <c r="L9" s="154"/>
      <c r="M9" s="154"/>
      <c r="N9" s="154"/>
      <c r="O9" s="154"/>
      <c r="P9" s="154"/>
      <c r="Q9" s="154"/>
      <c r="R9" s="154"/>
      <c r="S9" s="154"/>
      <c r="T9" s="154"/>
      <c r="U9" s="154"/>
      <c r="V9" s="154"/>
      <c r="W9" s="154"/>
      <c r="X9" s="155"/>
      <c r="Y9" s="71"/>
      <c r="Z9" s="71"/>
      <c r="AA9" s="71"/>
    </row>
    <row r="10" spans="1:27" ht="15" thickBot="1" x14ac:dyDescent="0.4">
      <c r="A10" s="71"/>
      <c r="B10" s="71"/>
      <c r="C10" s="71"/>
      <c r="D10" s="71"/>
      <c r="E10" s="71"/>
      <c r="F10" s="71"/>
      <c r="G10" s="71"/>
      <c r="H10" s="71"/>
      <c r="I10" s="71"/>
      <c r="J10" s="71"/>
      <c r="K10" s="153"/>
      <c r="L10" s="154"/>
      <c r="M10" s="154"/>
      <c r="N10" s="154"/>
      <c r="O10" s="154"/>
      <c r="P10" s="154"/>
      <c r="Q10" s="154"/>
      <c r="R10" s="154"/>
      <c r="S10" s="154"/>
      <c r="T10" s="154"/>
      <c r="U10" s="154"/>
      <c r="V10" s="154"/>
      <c r="W10" s="154"/>
      <c r="X10" s="155"/>
      <c r="Y10" s="71"/>
      <c r="Z10" s="71"/>
      <c r="AA10" s="71"/>
    </row>
    <row r="11" spans="1:27" ht="14.5" customHeight="1" thickBot="1" x14ac:dyDescent="0.4">
      <c r="A11" s="71"/>
      <c r="B11" s="146" t="s">
        <v>14</v>
      </c>
      <c r="C11" s="143"/>
      <c r="D11" s="142" t="s">
        <v>15</v>
      </c>
      <c r="E11" s="142"/>
      <c r="F11" s="142"/>
      <c r="G11" s="142"/>
      <c r="H11" s="143"/>
      <c r="I11" s="71"/>
      <c r="J11" s="71"/>
      <c r="K11" s="156"/>
      <c r="L11" s="157"/>
      <c r="M11" s="157"/>
      <c r="N11" s="157"/>
      <c r="O11" s="157"/>
      <c r="P11" s="157"/>
      <c r="Q11" s="157"/>
      <c r="R11" s="157"/>
      <c r="S11" s="157"/>
      <c r="T11" s="157"/>
      <c r="U11" s="157"/>
      <c r="V11" s="157"/>
      <c r="W11" s="157"/>
      <c r="X11" s="158"/>
      <c r="Y11" s="71"/>
      <c r="Z11" s="71"/>
      <c r="AA11" s="71"/>
    </row>
    <row r="12" spans="1:27" ht="15" customHeight="1" thickBot="1" x14ac:dyDescent="0.4">
      <c r="A12" s="71"/>
      <c r="B12" s="147"/>
      <c r="C12" s="148"/>
      <c r="D12" s="144"/>
      <c r="E12" s="144"/>
      <c r="F12" s="144"/>
      <c r="G12" s="144"/>
      <c r="H12" s="145"/>
      <c r="I12" s="71"/>
      <c r="J12" s="71"/>
      <c r="K12" s="69" t="s">
        <v>1</v>
      </c>
      <c r="L12" s="131" t="s">
        <v>2</v>
      </c>
      <c r="M12" s="132"/>
      <c r="N12" s="132"/>
      <c r="O12" s="132"/>
      <c r="P12" s="132"/>
      <c r="Q12" s="132"/>
      <c r="R12" s="132"/>
      <c r="S12" s="132"/>
      <c r="T12" s="132"/>
      <c r="U12" s="132"/>
      <c r="V12" s="132"/>
      <c r="W12" s="132"/>
      <c r="X12" s="133"/>
      <c r="Y12" s="71"/>
      <c r="Z12" s="71"/>
      <c r="AA12" s="71"/>
    </row>
    <row r="13" spans="1:27" ht="19.899999999999999" customHeight="1" thickBot="1" x14ac:dyDescent="0.4">
      <c r="A13" s="71"/>
      <c r="B13" s="149"/>
      <c r="C13" s="145"/>
      <c r="D13" s="63" t="s">
        <v>11</v>
      </c>
      <c r="E13" s="63" t="s">
        <v>16</v>
      </c>
      <c r="F13" s="63" t="s">
        <v>7</v>
      </c>
      <c r="G13" s="63" t="s">
        <v>5</v>
      </c>
      <c r="H13" s="63" t="s">
        <v>3</v>
      </c>
      <c r="I13" s="71"/>
      <c r="J13" s="71"/>
      <c r="K13" s="67" t="s">
        <v>17</v>
      </c>
      <c r="L13" s="163" t="s">
        <v>18</v>
      </c>
      <c r="M13" s="164"/>
      <c r="N13" s="164"/>
      <c r="O13" s="164"/>
      <c r="P13" s="164"/>
      <c r="Q13" s="164"/>
      <c r="R13" s="164"/>
      <c r="S13" s="164"/>
      <c r="T13" s="164"/>
      <c r="U13" s="164"/>
      <c r="V13" s="164"/>
      <c r="W13" s="164"/>
      <c r="X13" s="165"/>
      <c r="Y13" s="71"/>
      <c r="Z13" s="71"/>
      <c r="AA13" s="71"/>
    </row>
    <row r="14" spans="1:27" ht="28.15" customHeight="1" thickBot="1" x14ac:dyDescent="0.4">
      <c r="A14" s="71"/>
      <c r="B14" s="140" t="s">
        <v>19</v>
      </c>
      <c r="C14" s="63" t="s">
        <v>20</v>
      </c>
      <c r="D14" s="129" t="s">
        <v>21</v>
      </c>
      <c r="E14" s="129" t="s">
        <v>22</v>
      </c>
      <c r="F14" s="129" t="s">
        <v>23</v>
      </c>
      <c r="G14" s="129" t="s">
        <v>24</v>
      </c>
      <c r="H14" s="129" t="s">
        <v>25</v>
      </c>
      <c r="I14" s="71"/>
      <c r="J14" s="71"/>
      <c r="K14" s="68" t="s">
        <v>26</v>
      </c>
      <c r="L14" s="134" t="s">
        <v>27</v>
      </c>
      <c r="M14" s="135"/>
      <c r="N14" s="135"/>
      <c r="O14" s="135"/>
      <c r="P14" s="135"/>
      <c r="Q14" s="135"/>
      <c r="R14" s="135"/>
      <c r="S14" s="135"/>
      <c r="T14" s="135"/>
      <c r="U14" s="135"/>
      <c r="V14" s="135"/>
      <c r="W14" s="135"/>
      <c r="X14" s="136"/>
      <c r="Y14" s="71"/>
      <c r="Z14" s="71"/>
      <c r="AA14" s="71"/>
    </row>
    <row r="15" spans="1:27" ht="28.15" customHeight="1" thickBot="1" x14ac:dyDescent="0.4">
      <c r="A15" s="71"/>
      <c r="B15" s="140"/>
      <c r="C15" s="63" t="s">
        <v>26</v>
      </c>
      <c r="D15" s="129" t="s">
        <v>28</v>
      </c>
      <c r="E15" s="129" t="s">
        <v>29</v>
      </c>
      <c r="F15" s="129" t="s">
        <v>30</v>
      </c>
      <c r="G15" s="129" t="s">
        <v>31</v>
      </c>
      <c r="H15" s="129" t="s">
        <v>24</v>
      </c>
      <c r="I15" s="71"/>
      <c r="J15" s="71"/>
      <c r="K15" s="67" t="s">
        <v>32</v>
      </c>
      <c r="L15" s="163" t="s">
        <v>33</v>
      </c>
      <c r="M15" s="164"/>
      <c r="N15" s="164"/>
      <c r="O15" s="164"/>
      <c r="P15" s="164"/>
      <c r="Q15" s="164"/>
      <c r="R15" s="164"/>
      <c r="S15" s="164"/>
      <c r="T15" s="164"/>
      <c r="U15" s="164"/>
      <c r="V15" s="164"/>
      <c r="W15" s="164"/>
      <c r="X15" s="165"/>
      <c r="Y15" s="71"/>
      <c r="Z15" s="71"/>
      <c r="AA15" s="71"/>
    </row>
    <row r="16" spans="1:27" ht="28.15" customHeight="1" thickBot="1" x14ac:dyDescent="0.4">
      <c r="A16" s="71"/>
      <c r="B16" s="140"/>
      <c r="C16" s="63" t="s">
        <v>32</v>
      </c>
      <c r="D16" s="129" t="s">
        <v>34</v>
      </c>
      <c r="E16" s="129" t="s">
        <v>35</v>
      </c>
      <c r="F16" s="129" t="s">
        <v>36</v>
      </c>
      <c r="G16" s="129" t="s">
        <v>30</v>
      </c>
      <c r="H16" s="129" t="s">
        <v>23</v>
      </c>
      <c r="I16" s="71"/>
      <c r="J16" s="71"/>
      <c r="K16" s="68" t="s">
        <v>37</v>
      </c>
      <c r="L16" s="134" t="s">
        <v>38</v>
      </c>
      <c r="M16" s="135"/>
      <c r="N16" s="135"/>
      <c r="O16" s="135"/>
      <c r="P16" s="135"/>
      <c r="Q16" s="135"/>
      <c r="R16" s="135"/>
      <c r="S16" s="135"/>
      <c r="T16" s="135"/>
      <c r="U16" s="135"/>
      <c r="V16" s="135"/>
      <c r="W16" s="135"/>
      <c r="X16" s="136"/>
      <c r="Y16" s="71"/>
      <c r="Z16" s="71"/>
      <c r="AA16" s="71"/>
    </row>
    <row r="17" spans="1:27" ht="28.5" thickBot="1" x14ac:dyDescent="0.4">
      <c r="A17" s="71"/>
      <c r="B17" s="140"/>
      <c r="C17" s="63" t="s">
        <v>37</v>
      </c>
      <c r="D17" s="129" t="s">
        <v>39</v>
      </c>
      <c r="E17" s="129" t="s">
        <v>28</v>
      </c>
      <c r="F17" s="129" t="s">
        <v>35</v>
      </c>
      <c r="G17" s="129" t="s">
        <v>29</v>
      </c>
      <c r="H17" s="129" t="s">
        <v>22</v>
      </c>
      <c r="I17" s="71"/>
      <c r="J17" s="71"/>
      <c r="K17" s="70" t="s">
        <v>40</v>
      </c>
      <c r="L17" s="137" t="s">
        <v>41</v>
      </c>
      <c r="M17" s="138"/>
      <c r="N17" s="138"/>
      <c r="O17" s="138"/>
      <c r="P17" s="138"/>
      <c r="Q17" s="138"/>
      <c r="R17" s="138"/>
      <c r="S17" s="138"/>
      <c r="T17" s="138"/>
      <c r="U17" s="138"/>
      <c r="V17" s="138"/>
      <c r="W17" s="138"/>
      <c r="X17" s="139"/>
      <c r="Y17" s="71"/>
      <c r="Z17" s="71"/>
      <c r="AA17" s="71"/>
    </row>
    <row r="18" spans="1:27" ht="28.5" thickBot="1" x14ac:dyDescent="0.4">
      <c r="A18" s="71"/>
      <c r="B18" s="141"/>
      <c r="C18" s="63" t="s">
        <v>40</v>
      </c>
      <c r="D18" s="129" t="s">
        <v>42</v>
      </c>
      <c r="E18" s="129" t="s">
        <v>39</v>
      </c>
      <c r="F18" s="129" t="s">
        <v>34</v>
      </c>
      <c r="G18" s="129" t="s">
        <v>28</v>
      </c>
      <c r="H18" s="129" t="s">
        <v>21</v>
      </c>
      <c r="I18" s="71"/>
      <c r="J18" s="71"/>
      <c r="K18" s="71"/>
      <c r="L18" s="71"/>
      <c r="M18" s="71"/>
      <c r="N18" s="71"/>
      <c r="O18" s="71"/>
      <c r="P18" s="71"/>
      <c r="Q18" s="71"/>
      <c r="R18" s="71"/>
      <c r="S18" s="71"/>
      <c r="T18" s="71"/>
      <c r="U18" s="71"/>
      <c r="V18" s="71"/>
      <c r="W18" s="71"/>
      <c r="X18" s="71"/>
      <c r="Y18" s="71"/>
      <c r="Z18" s="71"/>
      <c r="AA18" s="71"/>
    </row>
    <row r="19" spans="1:27" x14ac:dyDescent="0.35">
      <c r="A19" s="71"/>
      <c r="B19" s="71"/>
      <c r="C19" s="71"/>
      <c r="D19" s="71"/>
      <c r="E19" s="71"/>
      <c r="F19" s="71"/>
      <c r="G19" s="71"/>
      <c r="H19" s="71"/>
      <c r="I19" s="71"/>
      <c r="J19" s="71"/>
      <c r="K19" s="169" t="s">
        <v>43</v>
      </c>
      <c r="L19" s="170"/>
      <c r="M19" s="170"/>
      <c r="N19" s="170"/>
      <c r="O19" s="170"/>
      <c r="P19" s="170"/>
      <c r="Q19" s="170"/>
      <c r="R19" s="170"/>
      <c r="S19" s="170"/>
      <c r="T19" s="170"/>
      <c r="U19" s="170"/>
      <c r="V19" s="170"/>
      <c r="W19" s="170"/>
      <c r="X19" s="171"/>
      <c r="Y19" s="71"/>
      <c r="Z19" s="71"/>
      <c r="AA19" s="71"/>
    </row>
    <row r="20" spans="1:27" ht="15" thickBot="1" x14ac:dyDescent="0.4">
      <c r="A20" s="71"/>
      <c r="B20" s="71"/>
      <c r="C20" s="71"/>
      <c r="D20" s="71"/>
      <c r="E20" s="71"/>
      <c r="F20" s="71"/>
      <c r="G20" s="71"/>
      <c r="H20" s="71"/>
      <c r="I20" s="71"/>
      <c r="J20" s="71"/>
      <c r="K20" s="161"/>
      <c r="L20" s="157"/>
      <c r="M20" s="157"/>
      <c r="N20" s="157"/>
      <c r="O20" s="157"/>
      <c r="P20" s="157"/>
      <c r="Q20" s="157"/>
      <c r="R20" s="157"/>
      <c r="S20" s="157"/>
      <c r="T20" s="157"/>
      <c r="U20" s="157"/>
      <c r="V20" s="157"/>
      <c r="W20" s="157"/>
      <c r="X20" s="162"/>
      <c r="Y20" s="71"/>
      <c r="Z20" s="71"/>
      <c r="AA20" s="71"/>
    </row>
    <row r="21" spans="1:27" ht="15" thickBot="1" x14ac:dyDescent="0.4">
      <c r="A21" s="71"/>
      <c r="B21" s="71"/>
      <c r="C21" s="77"/>
      <c r="D21" s="71"/>
      <c r="E21" s="71"/>
      <c r="F21" s="71"/>
      <c r="G21" s="71"/>
      <c r="H21" s="71"/>
      <c r="I21" s="71"/>
      <c r="J21" s="71"/>
      <c r="K21" s="64" t="s">
        <v>1</v>
      </c>
      <c r="L21" s="131" t="s">
        <v>2</v>
      </c>
      <c r="M21" s="132"/>
      <c r="N21" s="132"/>
      <c r="O21" s="132"/>
      <c r="P21" s="132"/>
      <c r="Q21" s="132"/>
      <c r="R21" s="132"/>
      <c r="S21" s="132"/>
      <c r="T21" s="132"/>
      <c r="U21" s="132"/>
      <c r="V21" s="132"/>
      <c r="W21" s="132"/>
      <c r="X21" s="175"/>
      <c r="Y21" s="71"/>
      <c r="Z21" s="71"/>
      <c r="AA21" s="71"/>
    </row>
    <row r="22" spans="1:27" ht="151.9" customHeight="1" thickBot="1" x14ac:dyDescent="0.4">
      <c r="A22" s="71"/>
      <c r="B22" s="71"/>
      <c r="C22" s="71"/>
      <c r="D22" s="130" t="s">
        <v>44</v>
      </c>
      <c r="E22" s="130"/>
      <c r="F22" s="130"/>
      <c r="G22" s="130"/>
      <c r="H22" s="130"/>
      <c r="I22" s="71"/>
      <c r="J22" s="71"/>
      <c r="K22" s="66" t="s">
        <v>3</v>
      </c>
      <c r="L22" s="176" t="s">
        <v>45</v>
      </c>
      <c r="M22" s="177"/>
      <c r="N22" s="177"/>
      <c r="O22" s="177"/>
      <c r="P22" s="177"/>
      <c r="Q22" s="177"/>
      <c r="R22" s="177"/>
      <c r="S22" s="177"/>
      <c r="T22" s="177"/>
      <c r="U22" s="177"/>
      <c r="V22" s="177"/>
      <c r="W22" s="177"/>
      <c r="X22" s="178"/>
      <c r="Y22" s="71"/>
      <c r="Z22" s="71"/>
      <c r="AA22" s="71"/>
    </row>
    <row r="23" spans="1:27" ht="151.9" customHeight="1" thickBot="1" x14ac:dyDescent="0.4">
      <c r="A23" s="71"/>
      <c r="B23" s="71"/>
      <c r="C23" s="71"/>
      <c r="D23" s="71"/>
      <c r="E23" s="71"/>
      <c r="F23" s="71"/>
      <c r="G23" s="71"/>
      <c r="H23" s="71"/>
      <c r="I23" s="71"/>
      <c r="J23" s="71"/>
      <c r="K23" s="65" t="s">
        <v>5</v>
      </c>
      <c r="L23" s="166" t="s">
        <v>46</v>
      </c>
      <c r="M23" s="167"/>
      <c r="N23" s="167"/>
      <c r="O23" s="167"/>
      <c r="P23" s="167"/>
      <c r="Q23" s="167"/>
      <c r="R23" s="167"/>
      <c r="S23" s="167"/>
      <c r="T23" s="167"/>
      <c r="U23" s="167"/>
      <c r="V23" s="167"/>
      <c r="W23" s="167"/>
      <c r="X23" s="179"/>
      <c r="Y23" s="71"/>
      <c r="Z23" s="71"/>
      <c r="AA23" s="71"/>
    </row>
    <row r="24" spans="1:27" ht="126" customHeight="1" thickBot="1" x14ac:dyDescent="0.4">
      <c r="A24" s="71"/>
      <c r="B24" s="71"/>
      <c r="C24" s="71"/>
      <c r="D24" s="71"/>
      <c r="E24" s="71"/>
      <c r="F24" s="71"/>
      <c r="G24" s="71"/>
      <c r="H24" s="71"/>
      <c r="I24" s="71"/>
      <c r="J24" s="71"/>
      <c r="K24" s="66" t="s">
        <v>7</v>
      </c>
      <c r="L24" s="150" t="s">
        <v>47</v>
      </c>
      <c r="M24" s="151"/>
      <c r="N24" s="151"/>
      <c r="O24" s="151"/>
      <c r="P24" s="151"/>
      <c r="Q24" s="151"/>
      <c r="R24" s="151"/>
      <c r="S24" s="151"/>
      <c r="T24" s="151"/>
      <c r="U24" s="151"/>
      <c r="V24" s="151"/>
      <c r="W24" s="151"/>
      <c r="X24" s="152"/>
      <c r="Y24" s="71"/>
      <c r="Z24" s="71"/>
      <c r="AA24" s="71"/>
    </row>
    <row r="25" spans="1:27" ht="123.65" customHeight="1" thickBot="1" x14ac:dyDescent="0.4">
      <c r="A25" s="71"/>
      <c r="B25" s="71"/>
      <c r="C25" s="77"/>
      <c r="D25" s="71"/>
      <c r="E25" s="71"/>
      <c r="F25" s="71"/>
      <c r="G25" s="71"/>
      <c r="H25" s="71"/>
      <c r="I25" s="71"/>
      <c r="J25" s="71"/>
      <c r="K25" s="65" t="s">
        <v>9</v>
      </c>
      <c r="L25" s="172" t="s">
        <v>48</v>
      </c>
      <c r="M25" s="173"/>
      <c r="N25" s="173"/>
      <c r="O25" s="173"/>
      <c r="P25" s="173"/>
      <c r="Q25" s="173"/>
      <c r="R25" s="173"/>
      <c r="S25" s="173"/>
      <c r="T25" s="173"/>
      <c r="U25" s="173"/>
      <c r="V25" s="173"/>
      <c r="W25" s="173"/>
      <c r="X25" s="174"/>
      <c r="Y25" s="71"/>
      <c r="Z25" s="71"/>
      <c r="AA25" s="71"/>
    </row>
    <row r="26" spans="1:27" ht="97.15" customHeight="1" thickBot="1" x14ac:dyDescent="0.4">
      <c r="A26" s="71"/>
      <c r="B26" s="71"/>
      <c r="C26" s="71"/>
      <c r="D26" s="71"/>
      <c r="E26" s="71"/>
      <c r="F26" s="71"/>
      <c r="G26" s="71"/>
      <c r="H26" s="71"/>
      <c r="I26" s="71"/>
      <c r="J26" s="71"/>
      <c r="K26" s="66" t="s">
        <v>49</v>
      </c>
      <c r="L26" s="150" t="s">
        <v>50</v>
      </c>
      <c r="M26" s="151"/>
      <c r="N26" s="151"/>
      <c r="O26" s="151"/>
      <c r="P26" s="151"/>
      <c r="Q26" s="151"/>
      <c r="R26" s="151"/>
      <c r="S26" s="151"/>
      <c r="T26" s="151"/>
      <c r="U26" s="151"/>
      <c r="V26" s="151"/>
      <c r="W26" s="151"/>
      <c r="X26" s="152"/>
      <c r="Y26" s="71"/>
      <c r="Z26" s="71"/>
      <c r="AA26" s="71"/>
    </row>
    <row r="27" spans="1:27" x14ac:dyDescent="0.35">
      <c r="A27" s="71"/>
      <c r="B27" s="71"/>
      <c r="C27" s="71"/>
      <c r="D27" s="71"/>
      <c r="E27" s="71"/>
      <c r="F27" s="71"/>
      <c r="G27" s="71"/>
      <c r="H27" s="71"/>
      <c r="I27" s="71"/>
      <c r="J27" s="71"/>
      <c r="K27" s="159" t="s">
        <v>51</v>
      </c>
      <c r="L27" s="154"/>
      <c r="M27" s="154"/>
      <c r="N27" s="154"/>
      <c r="O27" s="154"/>
      <c r="P27" s="154"/>
      <c r="Q27" s="154"/>
      <c r="R27" s="154"/>
      <c r="S27" s="154"/>
      <c r="T27" s="154"/>
      <c r="U27" s="154"/>
      <c r="V27" s="154"/>
      <c r="W27" s="154"/>
      <c r="X27" s="160"/>
      <c r="Y27" s="71"/>
      <c r="Z27" s="71"/>
      <c r="AA27" s="71"/>
    </row>
    <row r="28" spans="1:27" x14ac:dyDescent="0.35">
      <c r="A28" s="71"/>
      <c r="B28" s="71"/>
      <c r="C28" s="71"/>
      <c r="D28" s="71"/>
      <c r="E28" s="71"/>
      <c r="F28" s="71"/>
      <c r="G28" s="71"/>
      <c r="H28" s="71"/>
      <c r="I28" s="71"/>
      <c r="J28" s="71"/>
      <c r="K28" s="159"/>
      <c r="L28" s="154"/>
      <c r="M28" s="154"/>
      <c r="N28" s="154"/>
      <c r="O28" s="154"/>
      <c r="P28" s="154"/>
      <c r="Q28" s="154"/>
      <c r="R28" s="154"/>
      <c r="S28" s="154"/>
      <c r="T28" s="154"/>
      <c r="U28" s="154"/>
      <c r="V28" s="154"/>
      <c r="W28" s="154"/>
      <c r="X28" s="160"/>
      <c r="Y28" s="71"/>
      <c r="Z28" s="71"/>
      <c r="AA28" s="71"/>
    </row>
    <row r="29" spans="1:27" ht="15" thickBot="1" x14ac:dyDescent="0.4">
      <c r="A29" s="71"/>
      <c r="B29" s="71"/>
      <c r="C29" s="71"/>
      <c r="D29" s="71"/>
      <c r="E29" s="71"/>
      <c r="F29" s="71"/>
      <c r="G29" s="71"/>
      <c r="H29" s="71"/>
      <c r="I29" s="71"/>
      <c r="J29" s="71"/>
      <c r="K29" s="161"/>
      <c r="L29" s="157"/>
      <c r="M29" s="157"/>
      <c r="N29" s="157"/>
      <c r="O29" s="157"/>
      <c r="P29" s="157"/>
      <c r="Q29" s="157"/>
      <c r="R29" s="157"/>
      <c r="S29" s="157"/>
      <c r="T29" s="157"/>
      <c r="U29" s="157"/>
      <c r="V29" s="157"/>
      <c r="W29" s="157"/>
      <c r="X29" s="162"/>
      <c r="Y29" s="71"/>
      <c r="Z29" s="71"/>
      <c r="AA29" s="71"/>
    </row>
    <row r="30" spans="1:27" ht="15" thickBot="1" x14ac:dyDescent="0.4">
      <c r="A30" s="71"/>
      <c r="B30" s="71"/>
      <c r="C30" s="71"/>
      <c r="D30" s="71"/>
      <c r="E30" s="71"/>
      <c r="F30" s="71"/>
      <c r="G30" s="71"/>
      <c r="H30" s="71"/>
      <c r="I30" s="71"/>
      <c r="J30" s="71"/>
      <c r="K30" s="69" t="s">
        <v>1</v>
      </c>
      <c r="L30" s="131" t="s">
        <v>2</v>
      </c>
      <c r="M30" s="132"/>
      <c r="N30" s="132"/>
      <c r="O30" s="132"/>
      <c r="P30" s="132"/>
      <c r="Q30" s="132"/>
      <c r="R30" s="132"/>
      <c r="S30" s="132"/>
      <c r="T30" s="132"/>
      <c r="U30" s="132"/>
      <c r="V30" s="132"/>
      <c r="W30" s="132"/>
      <c r="X30" s="133"/>
      <c r="Y30" s="71"/>
      <c r="Z30" s="71"/>
      <c r="AA30" s="71"/>
    </row>
    <row r="31" spans="1:27" ht="43.9" customHeight="1" thickBot="1" x14ac:dyDescent="0.4">
      <c r="A31" s="71"/>
      <c r="B31" s="71"/>
      <c r="C31" s="71"/>
      <c r="D31" s="71"/>
      <c r="E31" s="71"/>
      <c r="F31" s="71"/>
      <c r="G31" s="71"/>
      <c r="H31" s="71"/>
      <c r="I31" s="71"/>
      <c r="J31" s="71"/>
      <c r="K31" s="67" t="s">
        <v>17</v>
      </c>
      <c r="L31" s="163" t="s">
        <v>52</v>
      </c>
      <c r="M31" s="164"/>
      <c r="N31" s="164"/>
      <c r="O31" s="164"/>
      <c r="P31" s="164"/>
      <c r="Q31" s="164"/>
      <c r="R31" s="164"/>
      <c r="S31" s="164"/>
      <c r="T31" s="164"/>
      <c r="U31" s="164"/>
      <c r="V31" s="164"/>
      <c r="W31" s="164"/>
      <c r="X31" s="165"/>
      <c r="Y31" s="71"/>
      <c r="Z31" s="71"/>
      <c r="AA31" s="71"/>
    </row>
    <row r="32" spans="1:27" ht="31.9" customHeight="1" thickBot="1" x14ac:dyDescent="0.4">
      <c r="A32" s="71"/>
      <c r="B32" s="71"/>
      <c r="C32" s="71"/>
      <c r="D32" s="71"/>
      <c r="E32" s="71"/>
      <c r="F32" s="71"/>
      <c r="G32" s="71"/>
      <c r="H32" s="71"/>
      <c r="I32" s="71"/>
      <c r="J32" s="71"/>
      <c r="K32" s="68" t="s">
        <v>26</v>
      </c>
      <c r="L32" s="166" t="s">
        <v>53</v>
      </c>
      <c r="M32" s="167"/>
      <c r="N32" s="167"/>
      <c r="O32" s="167"/>
      <c r="P32" s="167"/>
      <c r="Q32" s="167"/>
      <c r="R32" s="167"/>
      <c r="S32" s="167"/>
      <c r="T32" s="167"/>
      <c r="U32" s="167"/>
      <c r="V32" s="167"/>
      <c r="W32" s="167"/>
      <c r="X32" s="168"/>
      <c r="Y32" s="71"/>
      <c r="Z32" s="71"/>
      <c r="AA32" s="71"/>
    </row>
    <row r="33" spans="1:27" ht="33.65" customHeight="1" thickBot="1" x14ac:dyDescent="0.4">
      <c r="A33" s="71"/>
      <c r="B33" s="71"/>
      <c r="C33" s="71"/>
      <c r="D33" s="71"/>
      <c r="E33" s="71"/>
      <c r="F33" s="71"/>
      <c r="G33" s="71"/>
      <c r="H33" s="71"/>
      <c r="I33" s="71"/>
      <c r="J33" s="71"/>
      <c r="K33" s="67" t="s">
        <v>32</v>
      </c>
      <c r="L33" s="163" t="s">
        <v>54</v>
      </c>
      <c r="M33" s="164"/>
      <c r="N33" s="164"/>
      <c r="O33" s="164"/>
      <c r="P33" s="164"/>
      <c r="Q33" s="164"/>
      <c r="R33" s="164"/>
      <c r="S33" s="164"/>
      <c r="T33" s="164"/>
      <c r="U33" s="164"/>
      <c r="V33" s="164"/>
      <c r="W33" s="164"/>
      <c r="X33" s="165"/>
      <c r="Y33" s="71"/>
      <c r="Z33" s="71"/>
      <c r="AA33" s="71"/>
    </row>
    <row r="34" spans="1:27" ht="30.65" customHeight="1" thickBot="1" x14ac:dyDescent="0.4">
      <c r="A34" s="71"/>
      <c r="B34" s="71"/>
      <c r="C34" s="71"/>
      <c r="D34" s="71"/>
      <c r="E34" s="71"/>
      <c r="F34" s="71"/>
      <c r="G34" s="71"/>
      <c r="H34" s="71"/>
      <c r="I34" s="71"/>
      <c r="J34" s="71"/>
      <c r="K34" s="68" t="s">
        <v>37</v>
      </c>
      <c r="L34" s="134" t="s">
        <v>55</v>
      </c>
      <c r="M34" s="135"/>
      <c r="N34" s="135"/>
      <c r="O34" s="135"/>
      <c r="P34" s="135"/>
      <c r="Q34" s="135"/>
      <c r="R34" s="135"/>
      <c r="S34" s="135"/>
      <c r="T34" s="135"/>
      <c r="U34" s="135"/>
      <c r="V34" s="135"/>
      <c r="W34" s="135"/>
      <c r="X34" s="136"/>
      <c r="Y34" s="71"/>
      <c r="Z34" s="71"/>
      <c r="AA34" s="71"/>
    </row>
    <row r="35" spans="1:27" ht="42" customHeight="1" thickBot="1" x14ac:dyDescent="0.4">
      <c r="A35" s="71"/>
      <c r="B35" s="71"/>
      <c r="C35" s="71"/>
      <c r="D35" s="71"/>
      <c r="E35" s="71"/>
      <c r="F35" s="71"/>
      <c r="G35" s="71"/>
      <c r="H35" s="71"/>
      <c r="I35" s="71"/>
      <c r="J35" s="71"/>
      <c r="K35" s="70" t="s">
        <v>40</v>
      </c>
      <c r="L35" s="137" t="s">
        <v>56</v>
      </c>
      <c r="M35" s="138"/>
      <c r="N35" s="138"/>
      <c r="O35" s="138"/>
      <c r="P35" s="138"/>
      <c r="Q35" s="138"/>
      <c r="R35" s="138"/>
      <c r="S35" s="138"/>
      <c r="T35" s="138"/>
      <c r="U35" s="138"/>
      <c r="V35" s="138"/>
      <c r="W35" s="138"/>
      <c r="X35" s="139"/>
      <c r="Y35" s="71"/>
      <c r="Z35" s="71"/>
      <c r="AA35" s="71"/>
    </row>
  </sheetData>
  <mergeCells count="32">
    <mergeCell ref="L8:X8"/>
    <mergeCell ref="L3:X3"/>
    <mergeCell ref="K1:X2"/>
    <mergeCell ref="L4:X4"/>
    <mergeCell ref="L5:X5"/>
    <mergeCell ref="L6:X6"/>
    <mergeCell ref="L7:X7"/>
    <mergeCell ref="L14:X14"/>
    <mergeCell ref="L15:X15"/>
    <mergeCell ref="L16:X16"/>
    <mergeCell ref="L17:X17"/>
    <mergeCell ref="L25:X25"/>
    <mergeCell ref="L21:X21"/>
    <mergeCell ref="L22:X22"/>
    <mergeCell ref="L23:X23"/>
    <mergeCell ref="L24:X24"/>
    <mergeCell ref="D22:H22"/>
    <mergeCell ref="L12:X12"/>
    <mergeCell ref="L34:X34"/>
    <mergeCell ref="L35:X35"/>
    <mergeCell ref="B14:B18"/>
    <mergeCell ref="D11:H12"/>
    <mergeCell ref="B11:C13"/>
    <mergeCell ref="L26:X26"/>
    <mergeCell ref="K9:X11"/>
    <mergeCell ref="K27:X29"/>
    <mergeCell ref="L30:X30"/>
    <mergeCell ref="L31:X31"/>
    <mergeCell ref="L32:X32"/>
    <mergeCell ref="L33:X33"/>
    <mergeCell ref="K19:X20"/>
    <mergeCell ref="L13:X13"/>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324F7-2205-4D38-93DD-A97CE5EC5BB1}">
  <dimension ref="A1:O20"/>
  <sheetViews>
    <sheetView topLeftCell="A18" zoomScale="64" workbookViewId="0">
      <selection activeCell="E21" sqref="E21"/>
    </sheetView>
  </sheetViews>
  <sheetFormatPr defaultRowHeight="14.5" x14ac:dyDescent="0.35"/>
  <cols>
    <col min="2" max="2" width="16.1796875" customWidth="1"/>
    <col min="3" max="3" width="42.7265625" customWidth="1"/>
    <col min="5" max="5" width="40.26953125" customWidth="1"/>
  </cols>
  <sheetData>
    <row r="1" spans="1:15" x14ac:dyDescent="0.35">
      <c r="A1" s="100"/>
      <c r="B1" s="100"/>
      <c r="C1" s="100"/>
      <c r="D1" s="122"/>
      <c r="E1" s="100"/>
      <c r="F1" s="214" t="s">
        <v>232</v>
      </c>
      <c r="G1" s="214"/>
      <c r="H1" s="214"/>
      <c r="I1" s="214"/>
      <c r="J1" s="214"/>
      <c r="K1" s="214" t="s">
        <v>233</v>
      </c>
      <c r="L1" s="214"/>
      <c r="M1" s="214"/>
      <c r="N1" s="214"/>
      <c r="O1" s="214"/>
    </row>
    <row r="2" spans="1:15" ht="39" x14ac:dyDescent="0.35">
      <c r="A2" s="98" t="s">
        <v>59</v>
      </c>
      <c r="B2" s="98" t="s">
        <v>60</v>
      </c>
      <c r="C2" s="98" t="s">
        <v>61</v>
      </c>
      <c r="D2" s="99" t="s">
        <v>62</v>
      </c>
      <c r="E2" s="98" t="s">
        <v>63</v>
      </c>
      <c r="F2" s="99" t="s">
        <v>64</v>
      </c>
      <c r="G2" s="99" t="s">
        <v>65</v>
      </c>
      <c r="H2" s="99" t="s">
        <v>66</v>
      </c>
      <c r="I2" s="99" t="s">
        <v>67</v>
      </c>
      <c r="J2" s="99" t="s">
        <v>68</v>
      </c>
      <c r="K2" s="99" t="s">
        <v>64</v>
      </c>
      <c r="L2" s="99" t="s">
        <v>65</v>
      </c>
      <c r="M2" s="99" t="s">
        <v>66</v>
      </c>
      <c r="N2" s="99" t="s">
        <v>67</v>
      </c>
      <c r="O2" s="99" t="s">
        <v>68</v>
      </c>
    </row>
    <row r="3" spans="1:15" x14ac:dyDescent="0.35">
      <c r="A3" s="209" t="s">
        <v>70</v>
      </c>
      <c r="B3" s="209"/>
      <c r="C3" s="209"/>
      <c r="D3" s="209"/>
      <c r="E3" s="209"/>
      <c r="F3" s="209"/>
      <c r="G3" s="209"/>
      <c r="H3" s="209"/>
      <c r="I3" s="209"/>
      <c r="J3" s="209"/>
      <c r="K3" s="123"/>
      <c r="L3" s="123"/>
      <c r="M3" s="123"/>
      <c r="N3" s="123"/>
      <c r="O3" s="123"/>
    </row>
    <row r="4" spans="1:15" ht="195" x14ac:dyDescent="0.35">
      <c r="A4" s="98" t="s">
        <v>71</v>
      </c>
      <c r="B4" s="106" t="s">
        <v>72</v>
      </c>
      <c r="C4" s="107" t="s">
        <v>73</v>
      </c>
      <c r="D4" s="104">
        <v>9</v>
      </c>
      <c r="E4" s="106" t="s">
        <v>234</v>
      </c>
      <c r="F4" s="104">
        <v>9</v>
      </c>
      <c r="G4" s="104">
        <v>9</v>
      </c>
      <c r="H4" s="99"/>
      <c r="I4" s="104">
        <v>12</v>
      </c>
      <c r="J4" s="99"/>
      <c r="K4" s="104">
        <v>9</v>
      </c>
      <c r="L4" s="104">
        <v>12</v>
      </c>
      <c r="M4" s="99"/>
      <c r="N4" s="104">
        <v>15</v>
      </c>
      <c r="O4" s="99"/>
    </row>
    <row r="5" spans="1:15" ht="65" x14ac:dyDescent="0.35">
      <c r="A5" s="110" t="s">
        <v>76</v>
      </c>
      <c r="B5" s="102" t="s">
        <v>77</v>
      </c>
      <c r="C5" s="102" t="s">
        <v>78</v>
      </c>
      <c r="D5" s="109">
        <v>6</v>
      </c>
      <c r="E5" s="102" t="s">
        <v>235</v>
      </c>
      <c r="F5" s="124">
        <v>4</v>
      </c>
      <c r="G5" s="124">
        <v>6</v>
      </c>
      <c r="H5" s="118"/>
      <c r="I5" s="124">
        <v>6</v>
      </c>
      <c r="J5" s="118"/>
      <c r="K5" s="124">
        <v>4</v>
      </c>
      <c r="L5" s="124">
        <v>6</v>
      </c>
      <c r="M5" s="118"/>
      <c r="N5" s="124">
        <v>8</v>
      </c>
      <c r="O5" s="118"/>
    </row>
    <row r="6" spans="1:15" ht="247" x14ac:dyDescent="0.35">
      <c r="A6" s="98" t="s">
        <v>81</v>
      </c>
      <c r="B6" s="106" t="s">
        <v>82</v>
      </c>
      <c r="C6" s="106" t="s">
        <v>83</v>
      </c>
      <c r="D6" s="104">
        <v>9</v>
      </c>
      <c r="E6" s="106" t="s">
        <v>236</v>
      </c>
      <c r="F6" s="104">
        <v>9</v>
      </c>
      <c r="G6" s="104">
        <v>9</v>
      </c>
      <c r="H6" s="99"/>
      <c r="I6" s="104">
        <v>9</v>
      </c>
      <c r="J6" s="99"/>
      <c r="K6" s="104">
        <v>9</v>
      </c>
      <c r="L6" s="104">
        <v>9</v>
      </c>
      <c r="M6" s="99"/>
      <c r="N6" s="104">
        <v>9</v>
      </c>
      <c r="O6" s="99"/>
    </row>
    <row r="7" spans="1:15" ht="78" x14ac:dyDescent="0.35">
      <c r="A7" s="110" t="s">
        <v>86</v>
      </c>
      <c r="B7" s="102" t="s">
        <v>87</v>
      </c>
      <c r="C7" s="102" t="s">
        <v>88</v>
      </c>
      <c r="D7" s="109">
        <v>6</v>
      </c>
      <c r="E7" s="102" t="s">
        <v>237</v>
      </c>
      <c r="F7" s="104">
        <v>8</v>
      </c>
      <c r="G7" s="125">
        <v>12</v>
      </c>
      <c r="H7" s="118"/>
      <c r="I7" s="125">
        <v>12</v>
      </c>
      <c r="J7" s="118"/>
      <c r="K7" s="104">
        <v>8</v>
      </c>
      <c r="L7" s="125">
        <v>12</v>
      </c>
      <c r="M7" s="118"/>
      <c r="N7" s="125">
        <v>16</v>
      </c>
      <c r="O7" s="118"/>
    </row>
    <row r="8" spans="1:15" ht="117" x14ac:dyDescent="0.35">
      <c r="A8" s="98" t="s">
        <v>91</v>
      </c>
      <c r="B8" s="106" t="s">
        <v>92</v>
      </c>
      <c r="C8" s="106" t="s">
        <v>93</v>
      </c>
      <c r="D8" s="109">
        <v>6</v>
      </c>
      <c r="E8" s="106" t="s">
        <v>238</v>
      </c>
      <c r="F8" s="109">
        <v>6</v>
      </c>
      <c r="G8" s="109">
        <v>6</v>
      </c>
      <c r="H8" s="99"/>
      <c r="I8" s="109">
        <v>6</v>
      </c>
      <c r="J8" s="99"/>
      <c r="K8" s="109">
        <v>6</v>
      </c>
      <c r="L8" s="109">
        <v>6</v>
      </c>
      <c r="M8" s="99"/>
      <c r="N8" s="109">
        <v>8</v>
      </c>
      <c r="O8" s="99"/>
    </row>
    <row r="9" spans="1:15" ht="234" x14ac:dyDescent="0.35">
      <c r="A9" s="110" t="s">
        <v>96</v>
      </c>
      <c r="B9" s="102" t="s">
        <v>97</v>
      </c>
      <c r="C9" s="102" t="s">
        <v>98</v>
      </c>
      <c r="D9" s="109">
        <v>6</v>
      </c>
      <c r="E9" s="102" t="s">
        <v>239</v>
      </c>
      <c r="F9" s="109">
        <v>6</v>
      </c>
      <c r="G9" s="109">
        <v>6</v>
      </c>
      <c r="H9" s="118"/>
      <c r="I9" s="109">
        <v>8</v>
      </c>
      <c r="J9" s="118"/>
      <c r="K9" s="109">
        <v>6</v>
      </c>
      <c r="L9" s="109">
        <v>8</v>
      </c>
      <c r="M9" s="118"/>
      <c r="N9" s="109">
        <v>10</v>
      </c>
      <c r="O9" s="118"/>
    </row>
    <row r="10" spans="1:15" ht="91" x14ac:dyDescent="0.35">
      <c r="A10" s="98" t="s">
        <v>101</v>
      </c>
      <c r="B10" s="106" t="s">
        <v>102</v>
      </c>
      <c r="C10" s="106" t="s">
        <v>103</v>
      </c>
      <c r="D10" s="104">
        <v>9</v>
      </c>
      <c r="E10" s="106"/>
      <c r="F10" s="104">
        <v>9</v>
      </c>
      <c r="G10" s="104">
        <v>9</v>
      </c>
      <c r="H10" s="99"/>
      <c r="I10" s="104">
        <v>12</v>
      </c>
      <c r="J10" s="99"/>
      <c r="K10" s="104">
        <v>9</v>
      </c>
      <c r="L10" s="104">
        <v>12</v>
      </c>
      <c r="M10" s="99"/>
      <c r="N10" s="104">
        <v>15</v>
      </c>
      <c r="O10" s="99"/>
    </row>
    <row r="11" spans="1:15" ht="169" x14ac:dyDescent="0.35">
      <c r="A11" s="110" t="s">
        <v>106</v>
      </c>
      <c r="B11" s="102" t="s">
        <v>107</v>
      </c>
      <c r="C11" s="102" t="s">
        <v>108</v>
      </c>
      <c r="D11" s="109">
        <v>4</v>
      </c>
      <c r="E11" s="102" t="s">
        <v>240</v>
      </c>
      <c r="F11" s="109">
        <v>6</v>
      </c>
      <c r="G11" s="109">
        <v>6</v>
      </c>
      <c r="H11" s="118"/>
      <c r="I11" s="109">
        <v>8</v>
      </c>
      <c r="J11" s="118"/>
      <c r="K11" s="109">
        <v>6</v>
      </c>
      <c r="L11" s="109">
        <v>8</v>
      </c>
      <c r="M11" s="118"/>
      <c r="N11" s="109">
        <v>10</v>
      </c>
      <c r="O11" s="118"/>
    </row>
    <row r="12" spans="1:15" x14ac:dyDescent="0.35">
      <c r="A12" s="210" t="s">
        <v>111</v>
      </c>
      <c r="B12" s="210"/>
      <c r="C12" s="210"/>
      <c r="D12" s="210"/>
      <c r="E12" s="210"/>
      <c r="F12" s="210"/>
      <c r="G12" s="210"/>
      <c r="H12" s="210"/>
      <c r="I12" s="210"/>
      <c r="J12" s="210"/>
      <c r="K12" s="126"/>
      <c r="L12" s="126"/>
      <c r="M12" s="126"/>
      <c r="N12" s="126"/>
      <c r="O12" s="126"/>
    </row>
    <row r="13" spans="1:15" ht="273" x14ac:dyDescent="0.35">
      <c r="A13" s="116" t="s">
        <v>112</v>
      </c>
      <c r="B13" s="211" t="s">
        <v>113</v>
      </c>
      <c r="C13" s="211"/>
      <c r="D13" s="104">
        <v>9</v>
      </c>
      <c r="E13" s="112" t="s">
        <v>241</v>
      </c>
      <c r="F13" s="125">
        <v>16</v>
      </c>
      <c r="G13" s="125">
        <v>16</v>
      </c>
      <c r="H13" s="99"/>
      <c r="I13" s="125">
        <v>16</v>
      </c>
      <c r="J13" s="99"/>
      <c r="K13" s="125">
        <v>16</v>
      </c>
      <c r="L13" s="125">
        <v>16</v>
      </c>
      <c r="M13" s="99"/>
      <c r="N13" s="125">
        <v>20</v>
      </c>
      <c r="O13" s="119"/>
    </row>
    <row r="14" spans="1:15" x14ac:dyDescent="0.35">
      <c r="A14" s="110" t="s">
        <v>116</v>
      </c>
      <c r="B14" s="212" t="s">
        <v>117</v>
      </c>
      <c r="C14" s="212"/>
      <c r="D14" s="104">
        <v>6</v>
      </c>
      <c r="E14" s="102" t="s">
        <v>242</v>
      </c>
      <c r="F14" s="125">
        <v>12</v>
      </c>
      <c r="G14" s="125">
        <v>12</v>
      </c>
      <c r="H14" s="118"/>
      <c r="I14" s="125">
        <v>16</v>
      </c>
      <c r="J14" s="118"/>
      <c r="K14" s="125">
        <v>12</v>
      </c>
      <c r="L14" s="125">
        <v>16</v>
      </c>
      <c r="M14" s="118"/>
      <c r="N14" s="125">
        <v>20</v>
      </c>
      <c r="O14" s="118"/>
    </row>
    <row r="15" spans="1:15" ht="117" x14ac:dyDescent="0.35">
      <c r="A15" s="116" t="s">
        <v>120</v>
      </c>
      <c r="B15" s="112" t="s">
        <v>121</v>
      </c>
      <c r="C15" s="112" t="s">
        <v>122</v>
      </c>
      <c r="D15" s="104">
        <v>8</v>
      </c>
      <c r="E15" s="112" t="s">
        <v>242</v>
      </c>
      <c r="F15" s="119"/>
      <c r="G15" s="119"/>
      <c r="H15" s="119"/>
      <c r="I15" s="119"/>
      <c r="J15" s="119"/>
      <c r="K15" s="125">
        <v>15</v>
      </c>
      <c r="L15" s="125">
        <v>20</v>
      </c>
      <c r="M15" s="99"/>
      <c r="N15" s="125">
        <v>25</v>
      </c>
      <c r="O15" s="119"/>
    </row>
    <row r="16" spans="1:15" ht="156" x14ac:dyDescent="0.35">
      <c r="A16" s="110" t="s">
        <v>125</v>
      </c>
      <c r="B16" s="102" t="s">
        <v>126</v>
      </c>
      <c r="C16" s="102" t="s">
        <v>127</v>
      </c>
      <c r="D16" s="109">
        <v>5</v>
      </c>
      <c r="E16" s="102" t="s">
        <v>243</v>
      </c>
      <c r="F16" s="127">
        <v>1</v>
      </c>
      <c r="G16" s="127">
        <v>1</v>
      </c>
      <c r="H16" s="118"/>
      <c r="I16" s="127">
        <v>2</v>
      </c>
      <c r="J16" s="118"/>
      <c r="K16" s="127">
        <v>1</v>
      </c>
      <c r="L16" s="127">
        <v>2</v>
      </c>
      <c r="M16" s="118"/>
      <c r="N16" s="127">
        <v>2</v>
      </c>
      <c r="O16" s="118"/>
    </row>
    <row r="17" spans="1:15" x14ac:dyDescent="0.35">
      <c r="A17" s="213" t="s">
        <v>130</v>
      </c>
      <c r="B17" s="213"/>
      <c r="C17" s="213"/>
      <c r="D17" s="213"/>
      <c r="E17" s="213"/>
      <c r="F17" s="213"/>
      <c r="G17" s="213"/>
      <c r="H17" s="213"/>
      <c r="I17" s="213"/>
      <c r="J17" s="213"/>
      <c r="K17" s="128"/>
      <c r="L17" s="128"/>
      <c r="M17" s="128"/>
      <c r="N17" s="128"/>
      <c r="O17" s="128"/>
    </row>
    <row r="18" spans="1:15" ht="338" x14ac:dyDescent="0.35">
      <c r="A18" s="98" t="s">
        <v>131</v>
      </c>
      <c r="B18" s="106" t="s">
        <v>132</v>
      </c>
      <c r="C18" s="106" t="s">
        <v>133</v>
      </c>
      <c r="D18" s="109">
        <v>8</v>
      </c>
      <c r="E18" s="106" t="s">
        <v>244</v>
      </c>
      <c r="F18" s="104">
        <v>15</v>
      </c>
      <c r="G18" s="104">
        <v>15</v>
      </c>
      <c r="H18" s="99"/>
      <c r="I18" s="104">
        <v>15</v>
      </c>
      <c r="J18" s="99"/>
      <c r="K18" s="104">
        <v>15</v>
      </c>
      <c r="L18" s="104">
        <v>15</v>
      </c>
      <c r="M18" s="99"/>
      <c r="N18" s="104">
        <v>15</v>
      </c>
      <c r="O18" s="99"/>
    </row>
    <row r="19" spans="1:15" ht="169" x14ac:dyDescent="0.35">
      <c r="A19" s="110" t="s">
        <v>136</v>
      </c>
      <c r="B19" s="102" t="s">
        <v>137</v>
      </c>
      <c r="C19" s="102" t="s">
        <v>138</v>
      </c>
      <c r="D19" s="109">
        <v>6</v>
      </c>
      <c r="E19" s="102" t="s">
        <v>245</v>
      </c>
      <c r="F19" s="109">
        <v>6</v>
      </c>
      <c r="G19" s="109">
        <v>6</v>
      </c>
      <c r="H19" s="118"/>
      <c r="I19" s="109">
        <v>8</v>
      </c>
      <c r="J19" s="118"/>
      <c r="K19" s="109">
        <v>6</v>
      </c>
      <c r="L19" s="109">
        <v>8</v>
      </c>
      <c r="M19" s="118"/>
      <c r="N19" s="109">
        <v>10</v>
      </c>
      <c r="O19" s="118"/>
    </row>
    <row r="20" spans="1:15" ht="286" x14ac:dyDescent="0.35">
      <c r="A20" s="98" t="s">
        <v>140</v>
      </c>
      <c r="B20" s="106" t="s">
        <v>141</v>
      </c>
      <c r="C20" s="106" t="s">
        <v>142</v>
      </c>
      <c r="D20" s="104">
        <v>6</v>
      </c>
      <c r="E20" s="106" t="s">
        <v>246</v>
      </c>
      <c r="F20" s="99"/>
      <c r="G20" s="99"/>
      <c r="H20" s="99"/>
      <c r="I20" s="99"/>
      <c r="J20" s="99"/>
      <c r="K20" s="99"/>
      <c r="L20" s="99"/>
      <c r="M20" s="99"/>
      <c r="N20" s="99"/>
      <c r="O20" s="99"/>
    </row>
  </sheetData>
  <sheetProtection algorithmName="SHA-512" hashValue="xs9ZLy3uuqIxMhVapGcId/T53990Rh918qLQwifGJX28SKTAKbS426zyCNTOPkoaJdOKn0zLIT9OE9DoXe6ayg==" saltValue="rkUXdzozZ0L5H6AAqpqxEQ==" spinCount="100000" sheet="1" objects="1" scenarios="1"/>
  <mergeCells count="7">
    <mergeCell ref="A17:J17"/>
    <mergeCell ref="F1:J1"/>
    <mergeCell ref="K1:O1"/>
    <mergeCell ref="A3:J3"/>
    <mergeCell ref="A12:J12"/>
    <mergeCell ref="B13:C13"/>
    <mergeCell ref="B14:C1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8143E-9088-4DBA-9CF6-92402D644BE6}">
  <dimension ref="A1:K22"/>
  <sheetViews>
    <sheetView zoomScale="65" zoomScaleNormal="70" workbookViewId="0">
      <selection activeCell="A7" sqref="A7"/>
    </sheetView>
  </sheetViews>
  <sheetFormatPr defaultColWidth="8.81640625" defaultRowHeight="14.5" x14ac:dyDescent="0.35"/>
  <cols>
    <col min="1" max="1" width="8.81640625" style="14" customWidth="1"/>
    <col min="2" max="2" width="83.26953125" style="14" customWidth="1"/>
    <col min="3" max="3" width="70.26953125" style="14" customWidth="1"/>
    <col min="4" max="4" width="8.453125" style="27" customWidth="1"/>
    <col min="5" max="5" width="74.453125" style="14" customWidth="1"/>
    <col min="6" max="6" width="8.453125" style="27" customWidth="1"/>
    <col min="7" max="7" width="9.1796875" style="27" customWidth="1"/>
    <col min="8" max="8" width="17.1796875" style="27" customWidth="1"/>
    <col min="9" max="9" width="9.26953125" style="27" bestFit="1" customWidth="1"/>
    <col min="10" max="10" width="17" style="27" customWidth="1"/>
    <col min="11" max="11" width="57.7265625" style="1" customWidth="1"/>
    <col min="12" max="16384" width="8.81640625" style="14"/>
  </cols>
  <sheetData>
    <row r="1" spans="1:11" ht="55.5" x14ac:dyDescent="0.35">
      <c r="A1" s="9" t="s">
        <v>59</v>
      </c>
      <c r="B1" s="9" t="s">
        <v>60</v>
      </c>
      <c r="C1" s="9" t="s">
        <v>61</v>
      </c>
      <c r="D1" s="10" t="s">
        <v>62</v>
      </c>
      <c r="E1" s="9" t="s">
        <v>63</v>
      </c>
      <c r="F1" s="10" t="s">
        <v>64</v>
      </c>
      <c r="G1" s="9" t="s">
        <v>65</v>
      </c>
      <c r="H1" s="9" t="s">
        <v>66</v>
      </c>
      <c r="I1" s="9" t="s">
        <v>67</v>
      </c>
      <c r="J1" s="9" t="s">
        <v>68</v>
      </c>
      <c r="K1" s="8" t="s">
        <v>69</v>
      </c>
    </row>
    <row r="2" spans="1:11" ht="15.65" customHeight="1" x14ac:dyDescent="0.35">
      <c r="A2" s="223" t="s">
        <v>70</v>
      </c>
      <c r="B2" s="224"/>
      <c r="C2" s="224"/>
      <c r="D2" s="224"/>
      <c r="E2" s="224"/>
      <c r="F2" s="224"/>
      <c r="G2" s="224"/>
      <c r="H2" s="224"/>
      <c r="I2" s="224"/>
      <c r="J2" s="224"/>
      <c r="K2" s="224"/>
    </row>
    <row r="3" spans="1:11" ht="145" x14ac:dyDescent="0.35">
      <c r="A3" s="8" t="s">
        <v>247</v>
      </c>
      <c r="B3" s="11" t="s">
        <v>248</v>
      </c>
      <c r="C3" s="5" t="s">
        <v>249</v>
      </c>
      <c r="D3" s="21">
        <v>8</v>
      </c>
      <c r="E3" s="4" t="s">
        <v>250</v>
      </c>
      <c r="F3" s="21">
        <f>ROUND(MEDIAN(NGN!F3,WWU!F3,Cadent!F3,SGN!F3),0)</f>
        <v>7</v>
      </c>
      <c r="G3" s="21">
        <f>ROUND(MEDIAN(NGN!G3,WWU!G3,Cadent!G3,SGN!G3),0)</f>
        <v>8</v>
      </c>
      <c r="H3" s="30" t="str">
        <f>'Risk Confidence'!E18</f>
        <v>Medium</v>
      </c>
      <c r="I3" s="21">
        <f>ROUND(MEDIAN(NGN!I3,WWU!I3,Cadent!I3,SGN!I3),0)</f>
        <v>9</v>
      </c>
      <c r="J3" s="30" t="str">
        <f>'Risk Confidence'!F18</f>
        <v>Low</v>
      </c>
      <c r="K3" s="121" t="s">
        <v>251</v>
      </c>
    </row>
    <row r="4" spans="1:11" ht="72.5" x14ac:dyDescent="0.35">
      <c r="A4" s="12" t="s">
        <v>252</v>
      </c>
      <c r="B4" s="6" t="s">
        <v>253</v>
      </c>
      <c r="C4" s="6" t="s">
        <v>254</v>
      </c>
      <c r="D4" s="24">
        <v>3</v>
      </c>
      <c r="E4" s="6" t="s">
        <v>255</v>
      </c>
      <c r="F4" s="21">
        <f>ROUND(MEDIAN(NGN!F4,WWU!F4,Cadent!F4,SGN!F4),0)</f>
        <v>8</v>
      </c>
      <c r="G4" s="21">
        <f>ROUND(MEDIAN(NGN!G4,WWU!G4,Cadent!G4,SGN!G4),0)</f>
        <v>9</v>
      </c>
      <c r="H4" s="30" t="str">
        <f>'Risk Confidence'!E19</f>
        <v>Medium</v>
      </c>
      <c r="I4" s="21">
        <f>ROUND(MEDIAN(NGN!I4,WWU!I4,Cadent!I4,SGN!I4),0)</f>
        <v>9</v>
      </c>
      <c r="J4" s="30" t="str">
        <f>'Risk Confidence'!F19</f>
        <v>Medium</v>
      </c>
      <c r="K4" s="121" t="s">
        <v>256</v>
      </c>
    </row>
    <row r="5" spans="1:11" ht="173.5" customHeight="1" x14ac:dyDescent="0.35">
      <c r="A5" s="8" t="s">
        <v>257</v>
      </c>
      <c r="B5" s="4" t="s">
        <v>258</v>
      </c>
      <c r="C5" s="4" t="s">
        <v>259</v>
      </c>
      <c r="D5" s="20">
        <v>6</v>
      </c>
      <c r="E5" s="7" t="s">
        <v>260</v>
      </c>
      <c r="F5" s="20">
        <f>ROUND(MEDIAN(NGN!F5,WWU!F5,Cadent!F5,SGN!F5),0)</f>
        <v>6</v>
      </c>
      <c r="G5" s="24">
        <f>ROUND(MEDIAN(NGN!G5,WWU!G5,Cadent!G5,SGN!G5),0)</f>
        <v>3</v>
      </c>
      <c r="H5" s="30" t="str">
        <f>'Risk Confidence'!E20</f>
        <v>Medium</v>
      </c>
      <c r="I5" s="24">
        <f>ROUND(MEDIAN(NGN!I5,WWU!I5,Cadent!I5,SGN!I5),0)</f>
        <v>3</v>
      </c>
      <c r="J5" s="30" t="str">
        <f>'Risk Confidence'!F20</f>
        <v>Low</v>
      </c>
      <c r="K5" s="121" t="s">
        <v>261</v>
      </c>
    </row>
    <row r="6" spans="1:11" ht="15.65" customHeight="1" x14ac:dyDescent="0.35">
      <c r="A6" s="215" t="s">
        <v>111</v>
      </c>
      <c r="B6" s="216"/>
      <c r="C6" s="216"/>
      <c r="D6" s="216"/>
      <c r="E6" s="216"/>
      <c r="F6" s="216"/>
      <c r="G6" s="216"/>
      <c r="H6" s="216"/>
      <c r="I6" s="216"/>
      <c r="J6" s="216"/>
      <c r="K6" s="217"/>
    </row>
    <row r="7" spans="1:11" ht="151.9" customHeight="1" x14ac:dyDescent="0.35">
      <c r="A7" s="12" t="s">
        <v>262</v>
      </c>
      <c r="B7" s="6" t="s">
        <v>263</v>
      </c>
      <c r="C7" s="6" t="s">
        <v>264</v>
      </c>
      <c r="D7" s="20">
        <v>9</v>
      </c>
      <c r="E7" s="6" t="s">
        <v>265</v>
      </c>
      <c r="F7" s="20">
        <f>ROUND(MEDIAN(NGN!F7,WWU!F7,Cadent!F7,SGN!F7),0)</f>
        <v>9</v>
      </c>
      <c r="G7" s="20">
        <f>ROUND(MEDIAN(NGN!G7,WWU!G7,Cadent!G7,SGN!G7),0)</f>
        <v>9</v>
      </c>
      <c r="H7" s="30" t="str">
        <f>'Risk Confidence'!E21</f>
        <v>Medium</v>
      </c>
      <c r="I7" s="20">
        <f>ROUND(MEDIAN(NGN!I7,WWU!I7,Cadent!I7,SGN!I7),0)</f>
        <v>11</v>
      </c>
      <c r="J7" s="30" t="str">
        <f>'Risk Confidence'!F21</f>
        <v>Low</v>
      </c>
      <c r="K7" s="121" t="s">
        <v>266</v>
      </c>
    </row>
    <row r="8" spans="1:11" ht="130.15" customHeight="1" x14ac:dyDescent="0.35">
      <c r="A8" s="8" t="s">
        <v>267</v>
      </c>
      <c r="B8" s="7" t="s">
        <v>268</v>
      </c>
      <c r="C8" s="7" t="s">
        <v>269</v>
      </c>
      <c r="D8" s="20">
        <v>4</v>
      </c>
      <c r="E8" s="106" t="s">
        <v>270</v>
      </c>
      <c r="F8" s="20">
        <f>ROUND(MEDIAN(NGN!F8,WWU!F8,Cadent!F8,SGN!F8),0)</f>
        <v>4</v>
      </c>
      <c r="G8" s="20">
        <f>ROUND(MEDIAN(NGN!G8,WWU!G8,Cadent!G8,SGN!G8),0)</f>
        <v>4</v>
      </c>
      <c r="H8" s="30" t="str">
        <f>'Risk Confidence'!E22</f>
        <v>Medium</v>
      </c>
      <c r="I8" s="20">
        <f>ROUND(MEDIAN(NGN!I8,WWU!I8,Cadent!I8,SGN!I8),0)</f>
        <v>4</v>
      </c>
      <c r="J8" s="30" t="str">
        <f>'Risk Confidence'!F22</f>
        <v>Medium</v>
      </c>
      <c r="K8" s="121" t="s">
        <v>271</v>
      </c>
    </row>
    <row r="9" spans="1:11" ht="125.5" customHeight="1" x14ac:dyDescent="0.35">
      <c r="A9" s="12" t="s">
        <v>272</v>
      </c>
      <c r="B9" s="6" t="s">
        <v>273</v>
      </c>
      <c r="C9" s="6" t="s">
        <v>274</v>
      </c>
      <c r="D9" s="25">
        <v>6</v>
      </c>
      <c r="E9" s="6" t="s">
        <v>275</v>
      </c>
      <c r="F9" s="21">
        <f>ROUND(MEDIAN(NGN!F9,WWU!F9,Cadent!F9,SGN!F9),0)</f>
        <v>4</v>
      </c>
      <c r="G9" s="24">
        <f>ROUND(MEDIAN(NGN!G9,WWU!G9,Cadent!G9,SGN!G9),0)</f>
        <v>3</v>
      </c>
      <c r="H9" s="30" t="str">
        <f>'Risk Confidence'!E23</f>
        <v>Medium</v>
      </c>
      <c r="I9" s="24">
        <f>ROUND(MEDIAN(NGN!I9,WWU!I9,Cadent!I9,SGN!I9),0)</f>
        <v>2</v>
      </c>
      <c r="J9" s="30" t="str">
        <f>'Risk Confidence'!F23</f>
        <v>Medium</v>
      </c>
      <c r="K9" s="121" t="s">
        <v>276</v>
      </c>
    </row>
    <row r="10" spans="1:11" ht="203" x14ac:dyDescent="0.35">
      <c r="A10" s="13" t="s">
        <v>277</v>
      </c>
      <c r="B10" s="7" t="s">
        <v>278</v>
      </c>
      <c r="C10" s="7" t="s">
        <v>279</v>
      </c>
      <c r="D10" s="20">
        <v>12</v>
      </c>
      <c r="E10" s="7" t="s">
        <v>280</v>
      </c>
      <c r="F10" s="20">
        <f>ROUND(MEDIAN(NGN!F10,WWU!F10,Cadent!F10,SGN!F10),0)</f>
        <v>8</v>
      </c>
      <c r="G10" s="20">
        <f>ROUND(MEDIAN(NGN!G10,WWU!G10,Cadent!G10,SGN!G10),0)</f>
        <v>12</v>
      </c>
      <c r="H10" s="30" t="str">
        <f>'Risk Confidence'!E24</f>
        <v>Medium</v>
      </c>
      <c r="I10" s="20">
        <f>ROUND(MEDIAN(NGN!I10,WWU!I10,Cadent!I10,SGN!I10),0)</f>
        <v>14</v>
      </c>
      <c r="J10" s="30" t="str">
        <f>'Risk Confidence'!F24</f>
        <v>Low</v>
      </c>
      <c r="K10" s="121" t="s">
        <v>281</v>
      </c>
    </row>
    <row r="11" spans="1:11" ht="58" x14ac:dyDescent="0.35">
      <c r="A11" s="12" t="s">
        <v>282</v>
      </c>
      <c r="B11" s="6" t="s">
        <v>283</v>
      </c>
      <c r="C11" s="6" t="s">
        <v>284</v>
      </c>
      <c r="D11" s="20">
        <v>6</v>
      </c>
      <c r="E11" s="6" t="s">
        <v>285</v>
      </c>
      <c r="F11" s="21">
        <f>ROUND(MEDIAN(NGN!F11,WWU!F11,Cadent!F11,SGN!F11),0)</f>
        <v>4</v>
      </c>
      <c r="G11" s="21">
        <f>ROUND(MEDIAN(NGN!G11,WWU!G11,Cadent!G11,SGN!G11),0)</f>
        <v>3</v>
      </c>
      <c r="H11" s="30" t="str">
        <f>'Risk Confidence'!E25</f>
        <v>Medium</v>
      </c>
      <c r="I11" s="21">
        <f>ROUND(MEDIAN(NGN!I11,WWU!I11,Cadent!I11,SGN!I11),0)</f>
        <v>3</v>
      </c>
      <c r="J11" s="30" t="str">
        <f>'Risk Confidence'!F25</f>
        <v>Low</v>
      </c>
      <c r="K11" s="121" t="s">
        <v>286</v>
      </c>
    </row>
    <row r="12" spans="1:11" ht="169" x14ac:dyDescent="0.35">
      <c r="A12" s="12" t="s">
        <v>287</v>
      </c>
      <c r="B12" s="6" t="s">
        <v>288</v>
      </c>
      <c r="C12" s="6" t="s">
        <v>289</v>
      </c>
      <c r="D12" s="20">
        <v>9</v>
      </c>
      <c r="E12" s="102" t="s">
        <v>290</v>
      </c>
      <c r="F12" s="20">
        <f>ROUND(MEDIAN(NGN!F19,WWU!F19,Cadent!F19,SGN!F19),0)</f>
        <v>9</v>
      </c>
      <c r="G12" s="20">
        <f>ROUND(MEDIAN(NGN!G19,WWU!G19,Cadent!G19,SGN!G19),0)</f>
        <v>6</v>
      </c>
      <c r="H12" s="30" t="str">
        <f>'Risk Confidence'!E31</f>
        <v>Medium</v>
      </c>
      <c r="I12" s="20">
        <f>ROUND(MEDIAN(NGN!I19,WWU!I19,Cadent!I19,SGN!I19),0)</f>
        <v>8</v>
      </c>
      <c r="J12" s="30" t="str">
        <f>'Risk Confidence'!F31</f>
        <v>Low</v>
      </c>
      <c r="K12" s="121" t="s">
        <v>291</v>
      </c>
    </row>
    <row r="13" spans="1:11" ht="87" x14ac:dyDescent="0.35">
      <c r="A13" s="13" t="s">
        <v>292</v>
      </c>
      <c r="B13" s="7" t="s">
        <v>293</v>
      </c>
      <c r="C13" s="7" t="s">
        <v>294</v>
      </c>
      <c r="D13" s="21">
        <v>8</v>
      </c>
      <c r="E13" s="7" t="s">
        <v>295</v>
      </c>
      <c r="F13" s="21">
        <f>ROUND(MEDIAN(NGN!F12,WWU!F12,Cadent!F12,SGN!F12),0)</f>
        <v>5</v>
      </c>
      <c r="G13" s="21">
        <f>ROUND(MEDIAN(NGN!G12,WWU!G12,Cadent!G12,SGN!G12),0)</f>
        <v>6</v>
      </c>
      <c r="H13" s="30" t="str">
        <f>'Risk Confidence'!E26</f>
        <v>Medium</v>
      </c>
      <c r="I13" s="21">
        <f>ROUND(MEDIAN(NGN!I12,WWU!I12,Cadent!I12,SGN!I12),0)</f>
        <v>6</v>
      </c>
      <c r="J13" s="30" t="str">
        <f>'Risk Confidence'!F26</f>
        <v>Low</v>
      </c>
      <c r="K13" s="121" t="s">
        <v>296</v>
      </c>
    </row>
    <row r="14" spans="1:11" ht="15.65" customHeight="1" x14ac:dyDescent="0.35">
      <c r="A14" s="218" t="s">
        <v>297</v>
      </c>
      <c r="B14" s="219"/>
      <c r="C14" s="219"/>
      <c r="D14" s="219"/>
      <c r="E14" s="219"/>
      <c r="F14" s="219"/>
      <c r="G14" s="219"/>
      <c r="H14" s="219"/>
      <c r="I14" s="219"/>
      <c r="J14" s="219"/>
      <c r="K14" s="220"/>
    </row>
    <row r="15" spans="1:11" ht="87" x14ac:dyDescent="0.35">
      <c r="A15" s="12" t="s">
        <v>298</v>
      </c>
      <c r="B15" s="6" t="s">
        <v>299</v>
      </c>
      <c r="C15" s="6" t="s">
        <v>300</v>
      </c>
      <c r="D15" s="21">
        <v>8</v>
      </c>
      <c r="E15" s="6" t="s">
        <v>301</v>
      </c>
      <c r="F15" s="21">
        <f>ROUND(MEDIAN(NGN!F14,WWU!F14,Cadent!F14,SGN!F14),0)</f>
        <v>4</v>
      </c>
      <c r="G15" s="21">
        <f>ROUND(MEDIAN(NGN!G14,WWU!G14,Cadent!G14,SGN!G14),0)</f>
        <v>4</v>
      </c>
      <c r="H15" s="30" t="str">
        <f>'Risk Confidence'!E27</f>
        <v>Medium</v>
      </c>
      <c r="I15" s="21">
        <f>ROUND(MEDIAN(NGN!I14,WWU!I14,Cadent!I14,SGN!I14),0)</f>
        <v>4</v>
      </c>
      <c r="J15" s="30" t="str">
        <f>'Risk Confidence'!F27</f>
        <v>Low</v>
      </c>
      <c r="K15" s="121" t="s">
        <v>302</v>
      </c>
    </row>
    <row r="16" spans="1:11" ht="145" x14ac:dyDescent="0.35">
      <c r="A16" s="8" t="s">
        <v>303</v>
      </c>
      <c r="B16" s="4" t="s">
        <v>304</v>
      </c>
      <c r="C16" s="4" t="s">
        <v>305</v>
      </c>
      <c r="D16" s="24">
        <v>4</v>
      </c>
      <c r="E16" s="4" t="s">
        <v>306</v>
      </c>
      <c r="F16" s="24">
        <f>ROUND(MEDIAN(NGN!F15,WWU!F15,Cadent!F15,SGN!F15),0)</f>
        <v>4</v>
      </c>
      <c r="G16" s="21">
        <f>ROUND(MEDIAN(NGN!G15,WWU!G15,Cadent!G15,SGN!G15),0)</f>
        <v>5</v>
      </c>
      <c r="H16" s="30" t="str">
        <f>'Risk Confidence'!E28</f>
        <v>High</v>
      </c>
      <c r="I16" s="21">
        <f>ROUND(MEDIAN(NGN!I15,WWU!I15,Cadent!I15,SGN!I15),0)</f>
        <v>7</v>
      </c>
      <c r="J16" s="30" t="str">
        <f>'Risk Confidence'!F28</f>
        <v>Low</v>
      </c>
      <c r="K16" s="121" t="s">
        <v>307</v>
      </c>
    </row>
    <row r="17" spans="1:11" ht="15.65" customHeight="1" x14ac:dyDescent="0.35">
      <c r="A17" s="221" t="s">
        <v>130</v>
      </c>
      <c r="B17" s="222"/>
      <c r="C17" s="222"/>
      <c r="D17" s="222"/>
      <c r="E17" s="222"/>
      <c r="F17" s="222"/>
      <c r="G17" s="222"/>
      <c r="H17" s="222"/>
      <c r="I17" s="222"/>
      <c r="J17" s="222"/>
      <c r="K17" s="222"/>
    </row>
    <row r="18" spans="1:11" ht="87" x14ac:dyDescent="0.35">
      <c r="A18" s="12" t="s">
        <v>308</v>
      </c>
      <c r="B18" s="6" t="s">
        <v>309</v>
      </c>
      <c r="C18" s="6" t="s">
        <v>310</v>
      </c>
      <c r="D18" s="21">
        <v>6</v>
      </c>
      <c r="E18" s="6" t="s">
        <v>311</v>
      </c>
      <c r="F18" s="21">
        <f>ROUND(MEDIAN(NGN!F17,WWU!F17,Cadent!F17,SGN!F17),0)</f>
        <v>6</v>
      </c>
      <c r="G18" s="21">
        <f>ROUND(MEDIAN(NGN!G17,WWU!G17,Cadent!G17,SGN!G17),0)</f>
        <v>8</v>
      </c>
      <c r="H18" s="30" t="str">
        <f>'Risk Confidence'!E29</f>
        <v>Medium</v>
      </c>
      <c r="I18" s="21">
        <f>ROUND(MEDIAN(NGN!I17,WWU!I17,Cadent!I17,SGN!I17),0)</f>
        <v>9</v>
      </c>
      <c r="J18" s="30" t="str">
        <f>'Risk Confidence'!F29</f>
        <v>Low</v>
      </c>
      <c r="K18" s="121" t="s">
        <v>312</v>
      </c>
    </row>
    <row r="19" spans="1:11" ht="88.15" customHeight="1" x14ac:dyDescent="0.35">
      <c r="A19" s="8" t="s">
        <v>313</v>
      </c>
      <c r="B19" s="7" t="s">
        <v>314</v>
      </c>
      <c r="C19" s="7" t="s">
        <v>315</v>
      </c>
      <c r="D19" s="20">
        <v>6</v>
      </c>
      <c r="E19" s="7" t="s">
        <v>316</v>
      </c>
      <c r="F19" s="20">
        <f>ROUND(MEDIAN(NGN!F18,WWU!F18,Cadent!F18,SGN!F18),0)</f>
        <v>5</v>
      </c>
      <c r="G19" s="20">
        <f>ROUND(MEDIAN(NGN!G18,WWU!G18,Cadent!G18,SGN!G18),0)</f>
        <v>9</v>
      </c>
      <c r="H19" s="30" t="str">
        <f>'Risk Confidence'!E30</f>
        <v>Low</v>
      </c>
      <c r="I19" s="20">
        <f>ROUND(MEDIAN(NGN!I18,WWU!I18,Cadent!I18,SGN!I18),0)</f>
        <v>12</v>
      </c>
      <c r="J19" s="30" t="str">
        <f>'Risk Confidence'!F30</f>
        <v>Low</v>
      </c>
      <c r="K19" s="121" t="s">
        <v>317</v>
      </c>
    </row>
    <row r="20" spans="1:11" ht="58" x14ac:dyDescent="0.35">
      <c r="A20" s="8" t="s">
        <v>318</v>
      </c>
      <c r="B20" s="4" t="s">
        <v>319</v>
      </c>
      <c r="C20" s="4" t="s">
        <v>320</v>
      </c>
      <c r="D20" s="21">
        <v>4</v>
      </c>
      <c r="E20" s="4" t="s">
        <v>321</v>
      </c>
      <c r="F20" s="21">
        <f>ROUND(MEDIAN(NGN!F20,WWU!F20,Cadent!F20,SGN!F20),0)</f>
        <v>4</v>
      </c>
      <c r="G20" s="21">
        <f>ROUND(MEDIAN(NGN!G20,WWU!G20,Cadent!G20,SGN!G20),0)</f>
        <v>4</v>
      </c>
      <c r="H20" s="30" t="str">
        <f>'Risk Confidence'!E32</f>
        <v>Medium</v>
      </c>
      <c r="I20" s="21">
        <f>ROUND(MEDIAN(NGN!I20,WWU!I20,Cadent!I20,SGN!I20),0)</f>
        <v>5</v>
      </c>
      <c r="J20" s="30" t="str">
        <f>'Risk Confidence'!F32</f>
        <v>Low</v>
      </c>
      <c r="K20" s="121" t="s">
        <v>322</v>
      </c>
    </row>
    <row r="22" spans="1:11" x14ac:dyDescent="0.35">
      <c r="A22" s="15"/>
      <c r="B22" s="15"/>
      <c r="C22" s="15"/>
      <c r="D22" s="26"/>
      <c r="E22" s="15"/>
      <c r="F22" s="26"/>
      <c r="G22" s="26"/>
      <c r="H22" s="26"/>
      <c r="I22" s="26"/>
      <c r="J22" s="26"/>
    </row>
  </sheetData>
  <mergeCells count="4">
    <mergeCell ref="A6:K6"/>
    <mergeCell ref="A14:K14"/>
    <mergeCell ref="A17:K17"/>
    <mergeCell ref="A2:K2"/>
  </mergeCells>
  <conditionalFormatting sqref="H3:H5 J3:J5 H7:H13 J7:J13 H15:H16 J15:J16 H18:H20 J18:J20">
    <cfRule type="containsText" dxfId="8" priority="1" operator="containsText" text="Low">
      <formula>NOT(ISERROR(SEARCH("Low",H3)))</formula>
    </cfRule>
    <cfRule type="containsText" dxfId="7" priority="2" operator="containsText" text="Medium">
      <formula>NOT(ISERROR(SEARCH("Medium",H3)))</formula>
    </cfRule>
    <cfRule type="containsText" dxfId="6" priority="3" operator="containsText" text="High">
      <formula>NOT(ISERROR(SEARCH("High",H3)))</formula>
    </cfRule>
  </conditionalFormatting>
  <pageMargins left="0.70000000000000007" right="0.70000000000000007" top="0.75" bottom="0.75" header="0.30000000000000004" footer="0.30000000000000004"/>
  <pageSetup paperSize="0" fitToWidth="0" fitToHeight="0" orientation="portrait" horizontalDpi="0" verticalDpi="0" copie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D4896-B0BD-47E2-94D9-6C92E3870FE2}">
  <dimension ref="A1:J21"/>
  <sheetViews>
    <sheetView zoomScale="48" zoomScaleNormal="55" workbookViewId="0">
      <selection activeCell="H5" sqref="H5"/>
    </sheetView>
  </sheetViews>
  <sheetFormatPr defaultColWidth="8.81640625" defaultRowHeight="14.5" x14ac:dyDescent="0.35"/>
  <cols>
    <col min="1" max="1" width="11.1796875" style="14" customWidth="1"/>
    <col min="2" max="2" width="83.26953125" style="14" customWidth="1"/>
    <col min="3" max="3" width="70.26953125" style="14" customWidth="1"/>
    <col min="4" max="4" width="9.7265625" style="27" customWidth="1"/>
    <col min="5" max="5" width="56.81640625" style="14" customWidth="1"/>
    <col min="6" max="6" width="8.453125" style="14" customWidth="1"/>
    <col min="7" max="7" width="9.1796875" style="14" customWidth="1"/>
    <col min="8" max="8" width="22.26953125" style="27" customWidth="1"/>
    <col min="9" max="9" width="9.26953125" style="14" bestFit="1" customWidth="1"/>
    <col min="10" max="10" width="18.7265625" style="27" customWidth="1"/>
    <col min="11" max="11" width="8.81640625" style="14" customWidth="1"/>
    <col min="12" max="16384" width="8.81640625" style="14"/>
  </cols>
  <sheetData>
    <row r="1" spans="1:10" ht="55.5" x14ac:dyDescent="0.35">
      <c r="A1" s="9" t="s">
        <v>59</v>
      </c>
      <c r="B1" s="9" t="s">
        <v>60</v>
      </c>
      <c r="C1" s="9" t="s">
        <v>61</v>
      </c>
      <c r="D1" s="10" t="s">
        <v>62</v>
      </c>
      <c r="E1" s="9" t="s">
        <v>63</v>
      </c>
      <c r="F1" s="10" t="s">
        <v>64</v>
      </c>
      <c r="G1" s="9" t="s">
        <v>65</v>
      </c>
      <c r="H1" s="10" t="s">
        <v>66</v>
      </c>
      <c r="I1" s="9" t="s">
        <v>67</v>
      </c>
      <c r="J1" s="10" t="s">
        <v>68</v>
      </c>
    </row>
    <row r="2" spans="1:10" ht="15.5" x14ac:dyDescent="0.35">
      <c r="A2" s="225" t="s">
        <v>70</v>
      </c>
      <c r="B2" s="225"/>
      <c r="C2" s="225"/>
      <c r="D2" s="225"/>
      <c r="E2" s="225"/>
      <c r="F2" s="225"/>
      <c r="G2" s="225"/>
      <c r="H2" s="225"/>
      <c r="I2" s="225"/>
      <c r="J2" s="225"/>
    </row>
    <row r="3" spans="1:10" ht="261" x14ac:dyDescent="0.35">
      <c r="A3" s="8" t="s">
        <v>247</v>
      </c>
      <c r="B3" s="11" t="s">
        <v>248</v>
      </c>
      <c r="C3" s="5" t="s">
        <v>249</v>
      </c>
      <c r="D3" s="21">
        <v>8</v>
      </c>
      <c r="E3" s="4" t="s">
        <v>323</v>
      </c>
      <c r="F3" s="21">
        <v>6</v>
      </c>
      <c r="G3" s="21">
        <v>8</v>
      </c>
      <c r="H3" s="30" t="s">
        <v>146</v>
      </c>
      <c r="I3" s="21">
        <v>8</v>
      </c>
      <c r="J3" s="30" t="s">
        <v>147</v>
      </c>
    </row>
    <row r="4" spans="1:10" ht="58" x14ac:dyDescent="0.35">
      <c r="A4" s="12" t="s">
        <v>252</v>
      </c>
      <c r="B4" s="6" t="s">
        <v>253</v>
      </c>
      <c r="C4" s="6" t="s">
        <v>254</v>
      </c>
      <c r="D4" s="24">
        <v>3</v>
      </c>
      <c r="E4" s="6" t="s">
        <v>324</v>
      </c>
      <c r="F4" s="24">
        <v>3</v>
      </c>
      <c r="G4" s="24">
        <v>3</v>
      </c>
      <c r="H4" s="29" t="s">
        <v>146</v>
      </c>
      <c r="I4" s="24">
        <v>3</v>
      </c>
      <c r="J4" s="29" t="s">
        <v>146</v>
      </c>
    </row>
    <row r="5" spans="1:10" ht="159.5" x14ac:dyDescent="0.35">
      <c r="A5" s="8" t="s">
        <v>257</v>
      </c>
      <c r="B5" s="4" t="s">
        <v>258</v>
      </c>
      <c r="C5" s="4" t="s">
        <v>259</v>
      </c>
      <c r="D5" s="20">
        <v>6</v>
      </c>
      <c r="E5" s="4" t="s">
        <v>325</v>
      </c>
      <c r="F5" s="20">
        <v>6</v>
      </c>
      <c r="G5" s="21">
        <v>3</v>
      </c>
      <c r="H5" s="30" t="s">
        <v>146</v>
      </c>
      <c r="I5" s="21">
        <v>3</v>
      </c>
      <c r="J5" s="30" t="s">
        <v>147</v>
      </c>
    </row>
    <row r="6" spans="1:10" ht="15.65" customHeight="1" x14ac:dyDescent="0.35">
      <c r="A6" s="226" t="s">
        <v>111</v>
      </c>
      <c r="B6" s="226"/>
      <c r="C6" s="226"/>
      <c r="D6" s="226"/>
      <c r="E6" s="226"/>
      <c r="F6" s="226"/>
      <c r="G6" s="226"/>
      <c r="H6" s="226"/>
      <c r="I6" s="226"/>
      <c r="J6" s="226"/>
    </row>
    <row r="7" spans="1:10" ht="188.5" x14ac:dyDescent="0.35">
      <c r="A7" s="12" t="s">
        <v>262</v>
      </c>
      <c r="B7" s="6" t="s">
        <v>263</v>
      </c>
      <c r="C7" s="6" t="s">
        <v>264</v>
      </c>
      <c r="D7" s="20">
        <v>9</v>
      </c>
      <c r="E7" s="6" t="s">
        <v>326</v>
      </c>
      <c r="F7" s="20">
        <v>9</v>
      </c>
      <c r="G7" s="20">
        <v>9</v>
      </c>
      <c r="H7" s="29" t="s">
        <v>146</v>
      </c>
      <c r="I7" s="20">
        <v>12</v>
      </c>
      <c r="J7" s="29" t="s">
        <v>147</v>
      </c>
    </row>
    <row r="8" spans="1:10" ht="101.5" x14ac:dyDescent="0.35">
      <c r="A8" s="8" t="s">
        <v>267</v>
      </c>
      <c r="B8" s="7" t="s">
        <v>268</v>
      </c>
      <c r="C8" s="7" t="s">
        <v>269</v>
      </c>
      <c r="D8" s="25">
        <v>4</v>
      </c>
      <c r="E8" s="7" t="s">
        <v>327</v>
      </c>
      <c r="F8" s="25">
        <v>4</v>
      </c>
      <c r="G8" s="25">
        <v>4</v>
      </c>
      <c r="H8" s="39" t="s">
        <v>146</v>
      </c>
      <c r="I8" s="25">
        <v>4</v>
      </c>
      <c r="J8" s="39" t="s">
        <v>146</v>
      </c>
    </row>
    <row r="9" spans="1:10" ht="130.5" x14ac:dyDescent="0.35">
      <c r="A9" s="12" t="s">
        <v>272</v>
      </c>
      <c r="B9" s="6" t="s">
        <v>273</v>
      </c>
      <c r="C9" s="6" t="s">
        <v>274</v>
      </c>
      <c r="D9" s="25">
        <v>6</v>
      </c>
      <c r="E9" s="6" t="s">
        <v>328</v>
      </c>
      <c r="F9" s="25">
        <v>6</v>
      </c>
      <c r="G9" s="25">
        <v>4</v>
      </c>
      <c r="H9" s="29" t="s">
        <v>146</v>
      </c>
      <c r="I9" s="25">
        <v>2</v>
      </c>
      <c r="J9" s="29" t="s">
        <v>146</v>
      </c>
    </row>
    <row r="10" spans="1:10" ht="217.5" x14ac:dyDescent="0.35">
      <c r="A10" s="13" t="s">
        <v>277</v>
      </c>
      <c r="B10" s="42" t="s">
        <v>278</v>
      </c>
      <c r="C10" s="7" t="s">
        <v>279</v>
      </c>
      <c r="D10" s="20">
        <v>12</v>
      </c>
      <c r="E10" s="7" t="s">
        <v>329</v>
      </c>
      <c r="F10" s="20">
        <v>8</v>
      </c>
      <c r="G10" s="20">
        <v>8</v>
      </c>
      <c r="H10" s="39" t="s">
        <v>146</v>
      </c>
      <c r="I10" s="20">
        <v>12</v>
      </c>
      <c r="J10" s="39" t="s">
        <v>147</v>
      </c>
    </row>
    <row r="11" spans="1:10" ht="101.5" x14ac:dyDescent="0.35">
      <c r="A11" s="12" t="s">
        <v>282</v>
      </c>
      <c r="B11" s="6" t="s">
        <v>283</v>
      </c>
      <c r="C11" s="6" t="s">
        <v>284</v>
      </c>
      <c r="D11" s="20">
        <v>6</v>
      </c>
      <c r="E11" s="6" t="s">
        <v>330</v>
      </c>
      <c r="F11" s="25">
        <v>4</v>
      </c>
      <c r="G11" s="25">
        <v>4</v>
      </c>
      <c r="H11" s="29" t="s">
        <v>146</v>
      </c>
      <c r="I11" s="25">
        <v>4</v>
      </c>
      <c r="J11" s="29" t="s">
        <v>147</v>
      </c>
    </row>
    <row r="12" spans="1:10" ht="290" x14ac:dyDescent="0.35">
      <c r="A12" s="13" t="s">
        <v>292</v>
      </c>
      <c r="B12" s="7" t="s">
        <v>293</v>
      </c>
      <c r="C12" s="7" t="s">
        <v>294</v>
      </c>
      <c r="D12" s="21">
        <v>8</v>
      </c>
      <c r="E12" s="7" t="s">
        <v>331</v>
      </c>
      <c r="F12" s="21">
        <v>6</v>
      </c>
      <c r="G12" s="21">
        <v>6</v>
      </c>
      <c r="H12" s="39" t="s">
        <v>146</v>
      </c>
      <c r="I12" s="21">
        <v>6</v>
      </c>
      <c r="J12" s="39" t="s">
        <v>147</v>
      </c>
    </row>
    <row r="13" spans="1:10" ht="15.5" x14ac:dyDescent="0.35">
      <c r="A13" s="227" t="s">
        <v>297</v>
      </c>
      <c r="B13" s="227"/>
      <c r="C13" s="227"/>
      <c r="D13" s="227"/>
      <c r="E13" s="227"/>
      <c r="F13" s="227"/>
      <c r="G13" s="227"/>
      <c r="H13" s="227"/>
      <c r="I13" s="227"/>
      <c r="J13" s="227"/>
    </row>
    <row r="14" spans="1:10" ht="174" x14ac:dyDescent="0.35">
      <c r="A14" s="12" t="s">
        <v>298</v>
      </c>
      <c r="B14" s="6" t="s">
        <v>299</v>
      </c>
      <c r="C14" s="6" t="s">
        <v>300</v>
      </c>
      <c r="D14" s="21">
        <v>8</v>
      </c>
      <c r="E14" s="6" t="s">
        <v>332</v>
      </c>
      <c r="F14" s="24">
        <v>2</v>
      </c>
      <c r="G14" s="24">
        <v>2</v>
      </c>
      <c r="H14" s="29" t="s">
        <v>146</v>
      </c>
      <c r="I14" s="24">
        <v>4</v>
      </c>
      <c r="J14" s="29" t="s">
        <v>147</v>
      </c>
    </row>
    <row r="15" spans="1:10" ht="217.5" x14ac:dyDescent="0.35">
      <c r="A15" s="8" t="s">
        <v>303</v>
      </c>
      <c r="B15" s="4" t="s">
        <v>304</v>
      </c>
      <c r="C15" s="4" t="s">
        <v>305</v>
      </c>
      <c r="D15" s="24">
        <v>4</v>
      </c>
      <c r="E15" s="4" t="s">
        <v>333</v>
      </c>
      <c r="F15" s="24">
        <v>4</v>
      </c>
      <c r="G15" s="24">
        <v>5</v>
      </c>
      <c r="H15" s="30" t="s">
        <v>155</v>
      </c>
      <c r="I15" s="21">
        <v>10</v>
      </c>
      <c r="J15" s="30" t="s">
        <v>147</v>
      </c>
    </row>
    <row r="16" spans="1:10" ht="15.65" customHeight="1" x14ac:dyDescent="0.35">
      <c r="A16" s="228" t="s">
        <v>130</v>
      </c>
      <c r="B16" s="229"/>
      <c r="C16" s="229"/>
      <c r="D16" s="229"/>
      <c r="E16" s="229"/>
      <c r="F16" s="229"/>
      <c r="G16" s="229"/>
      <c r="H16" s="229"/>
      <c r="I16" s="229"/>
      <c r="J16" s="230"/>
    </row>
    <row r="17" spans="1:10" ht="130.5" x14ac:dyDescent="0.35">
      <c r="A17" s="12" t="s">
        <v>308</v>
      </c>
      <c r="B17" s="6" t="s">
        <v>309</v>
      </c>
      <c r="C17" s="6" t="s">
        <v>310</v>
      </c>
      <c r="D17" s="21">
        <v>6</v>
      </c>
      <c r="E17" s="6" t="s">
        <v>334</v>
      </c>
      <c r="F17" s="21">
        <v>4</v>
      </c>
      <c r="G17" s="21">
        <v>6</v>
      </c>
      <c r="H17" s="29" t="s">
        <v>146</v>
      </c>
      <c r="I17" s="21">
        <v>6</v>
      </c>
      <c r="J17" s="29" t="s">
        <v>147</v>
      </c>
    </row>
    <row r="18" spans="1:10" ht="159.5" x14ac:dyDescent="0.35">
      <c r="A18" s="8" t="s">
        <v>313</v>
      </c>
      <c r="B18" s="7" t="s">
        <v>314</v>
      </c>
      <c r="C18" s="7" t="s">
        <v>315</v>
      </c>
      <c r="D18" s="20">
        <v>6</v>
      </c>
      <c r="E18" s="7" t="s">
        <v>335</v>
      </c>
      <c r="F18" s="21">
        <v>4</v>
      </c>
      <c r="G18" s="20">
        <v>6</v>
      </c>
      <c r="H18" s="39" t="s">
        <v>147</v>
      </c>
      <c r="I18" s="20">
        <v>9</v>
      </c>
      <c r="J18" s="39" t="s">
        <v>147</v>
      </c>
    </row>
    <row r="19" spans="1:10" ht="72.5" x14ac:dyDescent="0.35">
      <c r="A19" s="12" t="s">
        <v>287</v>
      </c>
      <c r="B19" s="6" t="s">
        <v>288</v>
      </c>
      <c r="C19" s="6" t="s">
        <v>289</v>
      </c>
      <c r="D19" s="20">
        <v>9</v>
      </c>
      <c r="E19" s="6" t="s">
        <v>336</v>
      </c>
      <c r="F19" s="20">
        <v>9</v>
      </c>
      <c r="G19" s="20">
        <v>9</v>
      </c>
      <c r="H19" s="29" t="s">
        <v>146</v>
      </c>
      <c r="I19" s="20">
        <v>12</v>
      </c>
      <c r="J19" s="29" t="s">
        <v>147</v>
      </c>
    </row>
    <row r="20" spans="1:10" ht="58" x14ac:dyDescent="0.35">
      <c r="A20" s="8" t="s">
        <v>318</v>
      </c>
      <c r="B20" s="4" t="s">
        <v>319</v>
      </c>
      <c r="C20" s="4" t="s">
        <v>320</v>
      </c>
      <c r="D20" s="21">
        <v>4</v>
      </c>
      <c r="E20" s="4" t="s">
        <v>337</v>
      </c>
      <c r="F20" s="21">
        <v>4</v>
      </c>
      <c r="G20" s="21">
        <v>4</v>
      </c>
      <c r="H20" s="30" t="s">
        <v>146</v>
      </c>
      <c r="I20" s="21">
        <v>6</v>
      </c>
      <c r="J20" s="30" t="s">
        <v>147</v>
      </c>
    </row>
    <row r="21" spans="1:10" x14ac:dyDescent="0.35">
      <c r="A21" s="15"/>
      <c r="B21" s="15"/>
      <c r="C21" s="15"/>
      <c r="D21" s="26"/>
      <c r="E21" s="15"/>
      <c r="F21" s="15"/>
      <c r="G21" s="15"/>
      <c r="H21" s="26"/>
      <c r="I21" s="15"/>
      <c r="J21" s="26"/>
    </row>
  </sheetData>
  <sheetProtection algorithmName="SHA-512" hashValue="3mA/ApJVQ2iT0KF0di3tH7z52q0iQu5VfOjfsT/ieyEyUhahkfO/Acnn0hY1mvrVy9xXJJ5hbrxb5gdwf5sbOw==" saltValue="7Z7DsQff98I4mS4uMAS9KQ==" spinCount="100000" sheet="1" objects="1" scenarios="1"/>
  <mergeCells count="4">
    <mergeCell ref="A2:J2"/>
    <mergeCell ref="A6:J6"/>
    <mergeCell ref="A13:J13"/>
    <mergeCell ref="A16:J16"/>
  </mergeCells>
  <conditionalFormatting sqref="H3:H5 J3:J5 H7:H12 J7:J12 H14:H15 J14:J15 H17:H20 J17:J20">
    <cfRule type="containsText" dxfId="5" priority="1" operator="containsText" text="Low">
      <formula>NOT(ISERROR(SEARCH("Low",H3)))</formula>
    </cfRule>
    <cfRule type="containsText" dxfId="4" priority="2" operator="containsText" text="Medium">
      <formula>NOT(ISERROR(SEARCH("Medium",H3)))</formula>
    </cfRule>
    <cfRule type="containsText" dxfId="3" priority="3" operator="containsText" text="High">
      <formula>NOT(ISERROR(SEARCH("High",H3)))</formula>
    </cfRule>
  </conditionalFormatting>
  <pageMargins left="0.70000000000000007" right="0.70000000000000007" top="0.75" bottom="0.75" header="0.30000000000000004" footer="0.30000000000000004"/>
  <pageSetup paperSize="9" fitToWidth="0"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D82198D-2B57-42CC-A5F6-5A81D3F78A4D}">
          <x14:formula1>
            <xm:f>'Risk Confidence'!$A$1:$A$3</xm:f>
          </x14:formula1>
          <xm:sqref>H3:H5 J3 J4 J5 H7:H12 J7:J12 H14:H15 J14:J15 H17:H20 J17:J20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096CA-2F42-4A13-B70C-7B83B5CF5630}">
  <dimension ref="A1:J21"/>
  <sheetViews>
    <sheetView topLeftCell="B7" zoomScale="61" zoomScaleNormal="70" workbookViewId="0">
      <selection activeCell="E8" sqref="E8"/>
    </sheetView>
  </sheetViews>
  <sheetFormatPr defaultColWidth="8.7265625" defaultRowHeight="14.5" x14ac:dyDescent="0.35"/>
  <cols>
    <col min="1" max="1" width="8.7265625" style="14"/>
    <col min="2" max="2" width="83.26953125" style="14" customWidth="1"/>
    <col min="3" max="3" width="70.453125" style="14" customWidth="1"/>
    <col min="4" max="4" width="11.26953125" style="27" customWidth="1"/>
    <col min="5" max="5" width="56.7265625" style="14" customWidth="1"/>
    <col min="6" max="6" width="11.26953125" style="14" customWidth="1"/>
    <col min="7" max="7" width="11.453125" style="14" customWidth="1"/>
    <col min="8" max="8" width="15.7265625" style="14" customWidth="1"/>
    <col min="9" max="9" width="9.453125" style="14" customWidth="1"/>
    <col min="10" max="10" width="22.26953125" style="14" customWidth="1"/>
    <col min="11" max="16384" width="8.7265625" style="14"/>
  </cols>
  <sheetData>
    <row r="1" spans="1:10" ht="55.5" x14ac:dyDescent="0.35">
      <c r="A1" s="9" t="s">
        <v>59</v>
      </c>
      <c r="B1" s="9" t="s">
        <v>60</v>
      </c>
      <c r="C1" s="9" t="s">
        <v>61</v>
      </c>
      <c r="D1" s="10" t="s">
        <v>62</v>
      </c>
      <c r="E1" s="9" t="s">
        <v>63</v>
      </c>
      <c r="F1" s="10" t="s">
        <v>64</v>
      </c>
      <c r="G1" s="9" t="s">
        <v>65</v>
      </c>
      <c r="H1" s="9" t="s">
        <v>66</v>
      </c>
      <c r="I1" s="9" t="s">
        <v>67</v>
      </c>
      <c r="J1" s="9" t="s">
        <v>68</v>
      </c>
    </row>
    <row r="2" spans="1:10" ht="15.5" x14ac:dyDescent="0.35">
      <c r="A2" s="225" t="s">
        <v>70</v>
      </c>
      <c r="B2" s="225"/>
      <c r="C2" s="225"/>
      <c r="D2" s="225"/>
      <c r="E2" s="225"/>
      <c r="F2" s="225"/>
      <c r="G2" s="225"/>
      <c r="H2" s="225"/>
      <c r="I2" s="225"/>
      <c r="J2" s="225"/>
    </row>
    <row r="3" spans="1:10" ht="72.5" x14ac:dyDescent="0.35">
      <c r="A3" s="8" t="s">
        <v>247</v>
      </c>
      <c r="B3" s="11" t="s">
        <v>248</v>
      </c>
      <c r="C3" s="5" t="s">
        <v>249</v>
      </c>
      <c r="D3" s="21">
        <v>8</v>
      </c>
      <c r="E3" s="4" t="s">
        <v>338</v>
      </c>
      <c r="F3" s="4">
        <v>7</v>
      </c>
      <c r="G3" s="4">
        <v>8</v>
      </c>
      <c r="H3" s="4"/>
      <c r="I3" s="4">
        <v>10</v>
      </c>
      <c r="J3" s="4"/>
    </row>
    <row r="4" spans="1:10" ht="43.5" x14ac:dyDescent="0.35">
      <c r="A4" s="12" t="s">
        <v>252</v>
      </c>
      <c r="B4" s="6" t="s">
        <v>253</v>
      </c>
      <c r="C4" s="6" t="s">
        <v>254</v>
      </c>
      <c r="D4" s="24">
        <v>3</v>
      </c>
      <c r="E4" s="6"/>
      <c r="F4" s="6">
        <v>13</v>
      </c>
      <c r="G4" s="6">
        <v>14</v>
      </c>
      <c r="H4" s="6"/>
      <c r="I4" s="6">
        <v>15</v>
      </c>
      <c r="J4" s="6"/>
    </row>
    <row r="5" spans="1:10" ht="87" x14ac:dyDescent="0.35">
      <c r="A5" s="8" t="s">
        <v>257</v>
      </c>
      <c r="B5" s="4" t="s">
        <v>258</v>
      </c>
      <c r="C5" s="4" t="s">
        <v>259</v>
      </c>
      <c r="D5" s="20">
        <v>6</v>
      </c>
      <c r="E5" s="4" t="s">
        <v>339</v>
      </c>
      <c r="F5" s="4"/>
      <c r="G5" s="4"/>
      <c r="H5" s="4"/>
      <c r="I5" s="4"/>
      <c r="J5" s="4"/>
    </row>
    <row r="6" spans="1:10" ht="15.5" x14ac:dyDescent="0.35">
      <c r="A6" s="226" t="s">
        <v>111</v>
      </c>
      <c r="B6" s="226"/>
      <c r="C6" s="226"/>
      <c r="D6" s="226"/>
      <c r="E6" s="226"/>
      <c r="F6" s="226"/>
      <c r="G6" s="226"/>
      <c r="H6" s="226"/>
      <c r="I6" s="226"/>
      <c r="J6" s="226"/>
    </row>
    <row r="7" spans="1:10" ht="87" x14ac:dyDescent="0.35">
      <c r="A7" s="12" t="s">
        <v>262</v>
      </c>
      <c r="B7" s="6" t="s">
        <v>263</v>
      </c>
      <c r="C7" s="6" t="s">
        <v>264</v>
      </c>
      <c r="D7" s="20">
        <v>9</v>
      </c>
      <c r="E7" s="6"/>
      <c r="F7" s="17">
        <v>8</v>
      </c>
      <c r="G7" s="6">
        <v>9</v>
      </c>
      <c r="H7" s="6"/>
      <c r="I7" s="6">
        <v>9</v>
      </c>
      <c r="J7" s="6"/>
    </row>
    <row r="8" spans="1:10" ht="101.5" x14ac:dyDescent="0.35">
      <c r="A8" s="8" t="s">
        <v>267</v>
      </c>
      <c r="B8" s="7" t="s">
        <v>268</v>
      </c>
      <c r="C8" s="7" t="s">
        <v>269</v>
      </c>
      <c r="D8" s="20">
        <v>4</v>
      </c>
      <c r="E8" s="7" t="s">
        <v>340</v>
      </c>
      <c r="G8" s="7"/>
      <c r="H8" s="7"/>
      <c r="I8" s="7"/>
      <c r="J8" s="7"/>
    </row>
    <row r="9" spans="1:10" ht="43.5" x14ac:dyDescent="0.35">
      <c r="A9" s="12" t="s">
        <v>272</v>
      </c>
      <c r="B9" s="6" t="s">
        <v>273</v>
      </c>
      <c r="C9" s="6" t="s">
        <v>274</v>
      </c>
      <c r="D9" s="25">
        <v>6</v>
      </c>
      <c r="E9" s="95" t="s">
        <v>341</v>
      </c>
      <c r="F9" s="95">
        <v>1</v>
      </c>
      <c r="G9" s="95">
        <v>1</v>
      </c>
      <c r="H9" s="95"/>
      <c r="I9" s="95">
        <v>1</v>
      </c>
      <c r="J9" s="95"/>
    </row>
    <row r="10" spans="1:10" ht="43.5" x14ac:dyDescent="0.35">
      <c r="A10" s="13" t="s">
        <v>277</v>
      </c>
      <c r="B10" s="7" t="s">
        <v>278</v>
      </c>
      <c r="C10" s="7" t="s">
        <v>279</v>
      </c>
      <c r="D10" s="20">
        <v>12</v>
      </c>
      <c r="E10" s="7" t="s">
        <v>342</v>
      </c>
      <c r="F10" s="96">
        <v>7</v>
      </c>
      <c r="G10" s="13">
        <v>15</v>
      </c>
      <c r="H10" s="13"/>
      <c r="I10" s="13">
        <v>15</v>
      </c>
      <c r="J10" s="7"/>
    </row>
    <row r="11" spans="1:10" ht="58" x14ac:dyDescent="0.35">
      <c r="A11" s="12" t="s">
        <v>282</v>
      </c>
      <c r="B11" s="6" t="s">
        <v>283</v>
      </c>
      <c r="C11" s="6" t="s">
        <v>284</v>
      </c>
      <c r="D11" s="20">
        <v>6</v>
      </c>
      <c r="E11" s="6" t="s">
        <v>343</v>
      </c>
      <c r="F11" s="45">
        <v>1</v>
      </c>
      <c r="G11" s="6">
        <v>1</v>
      </c>
      <c r="H11" s="6"/>
      <c r="I11" s="6">
        <v>1</v>
      </c>
      <c r="J11" s="6"/>
    </row>
    <row r="12" spans="1:10" ht="43.5" x14ac:dyDescent="0.35">
      <c r="A12" s="13" t="s">
        <v>292</v>
      </c>
      <c r="B12" s="7" t="s">
        <v>293</v>
      </c>
      <c r="C12" s="7" t="s">
        <v>294</v>
      </c>
      <c r="D12" s="21">
        <v>8</v>
      </c>
      <c r="E12" s="7" t="s">
        <v>344</v>
      </c>
      <c r="F12" s="97">
        <v>3</v>
      </c>
      <c r="G12" s="7">
        <v>6</v>
      </c>
      <c r="H12" s="7"/>
      <c r="I12" s="7">
        <v>6</v>
      </c>
      <c r="J12" s="7"/>
    </row>
    <row r="13" spans="1:10" ht="15.5" x14ac:dyDescent="0.35">
      <c r="A13" s="227" t="s">
        <v>297</v>
      </c>
      <c r="B13" s="227"/>
      <c r="C13" s="227"/>
      <c r="D13" s="227"/>
      <c r="E13" s="227"/>
      <c r="F13" s="227"/>
      <c r="G13" s="227"/>
      <c r="H13" s="227"/>
      <c r="I13" s="227"/>
      <c r="J13" s="227"/>
    </row>
    <row r="14" spans="1:10" ht="72.5" x14ac:dyDescent="0.35">
      <c r="A14" s="12" t="s">
        <v>298</v>
      </c>
      <c r="B14" s="6" t="s">
        <v>299</v>
      </c>
      <c r="C14" s="6" t="s">
        <v>300</v>
      </c>
      <c r="D14" s="21">
        <v>8</v>
      </c>
      <c r="E14" s="6" t="s">
        <v>345</v>
      </c>
      <c r="F14" s="6">
        <v>4.29</v>
      </c>
      <c r="G14" s="6">
        <v>5</v>
      </c>
      <c r="H14" s="6"/>
      <c r="I14" s="6">
        <v>4</v>
      </c>
      <c r="J14" s="6"/>
    </row>
    <row r="15" spans="1:10" ht="101.5" x14ac:dyDescent="0.35">
      <c r="A15" s="8" t="s">
        <v>303</v>
      </c>
      <c r="B15" s="4" t="s">
        <v>304</v>
      </c>
      <c r="C15" s="4" t="s">
        <v>305</v>
      </c>
      <c r="D15" s="24">
        <v>4</v>
      </c>
      <c r="E15" s="4" t="s">
        <v>346</v>
      </c>
      <c r="F15" s="4">
        <v>4</v>
      </c>
      <c r="G15" s="4">
        <v>4</v>
      </c>
      <c r="H15" s="4"/>
      <c r="I15" s="4">
        <v>4</v>
      </c>
      <c r="J15" s="4"/>
    </row>
    <row r="16" spans="1:10" ht="15.5" x14ac:dyDescent="0.35">
      <c r="A16" s="228" t="s">
        <v>130</v>
      </c>
      <c r="B16" s="229"/>
      <c r="C16" s="229"/>
      <c r="D16" s="229"/>
      <c r="E16" s="229"/>
      <c r="F16" s="229"/>
      <c r="G16" s="229"/>
      <c r="H16" s="229"/>
      <c r="I16" s="229"/>
      <c r="J16" s="230"/>
    </row>
    <row r="17" spans="1:10" ht="58" x14ac:dyDescent="0.35">
      <c r="A17" s="12" t="s">
        <v>308</v>
      </c>
      <c r="B17" s="6" t="s">
        <v>309</v>
      </c>
      <c r="C17" s="6" t="s">
        <v>310</v>
      </c>
      <c r="D17" s="21">
        <v>6</v>
      </c>
      <c r="E17" s="6"/>
      <c r="F17" s="6">
        <v>8</v>
      </c>
      <c r="G17" s="6">
        <v>9</v>
      </c>
      <c r="H17" s="6"/>
      <c r="I17" s="6">
        <v>12</v>
      </c>
      <c r="J17" s="6"/>
    </row>
    <row r="18" spans="1:10" ht="87" x14ac:dyDescent="0.35">
      <c r="A18" s="8" t="s">
        <v>313</v>
      </c>
      <c r="B18" s="7" t="s">
        <v>314</v>
      </c>
      <c r="C18" s="7" t="s">
        <v>315</v>
      </c>
      <c r="D18" s="20">
        <v>6</v>
      </c>
      <c r="E18" s="7"/>
      <c r="F18" s="7">
        <v>6</v>
      </c>
      <c r="G18" s="7">
        <v>12</v>
      </c>
      <c r="H18" s="7"/>
      <c r="I18" s="7">
        <v>15</v>
      </c>
      <c r="J18" s="7"/>
    </row>
    <row r="19" spans="1:10" ht="72.5" x14ac:dyDescent="0.35">
      <c r="A19" s="12" t="s">
        <v>287</v>
      </c>
      <c r="B19" s="6" t="s">
        <v>288</v>
      </c>
      <c r="C19" s="6" t="s">
        <v>289</v>
      </c>
      <c r="D19" s="20">
        <v>9</v>
      </c>
      <c r="E19" s="6" t="s">
        <v>347</v>
      </c>
      <c r="F19" s="6">
        <v>2.5</v>
      </c>
      <c r="G19" s="6">
        <v>3</v>
      </c>
      <c r="H19" s="6"/>
      <c r="I19" s="6">
        <v>3</v>
      </c>
      <c r="J19" s="6"/>
    </row>
    <row r="20" spans="1:10" ht="58" x14ac:dyDescent="0.35">
      <c r="A20" s="8" t="s">
        <v>318</v>
      </c>
      <c r="B20" s="4" t="s">
        <v>319</v>
      </c>
      <c r="C20" s="4" t="s">
        <v>320</v>
      </c>
      <c r="D20" s="21">
        <v>4</v>
      </c>
      <c r="E20" s="4" t="s">
        <v>344</v>
      </c>
      <c r="F20" s="4">
        <v>3</v>
      </c>
      <c r="G20" s="4">
        <v>3</v>
      </c>
      <c r="H20" s="4"/>
      <c r="I20" s="4">
        <v>4</v>
      </c>
      <c r="J20" s="4"/>
    </row>
    <row r="21" spans="1:10" x14ac:dyDescent="0.35">
      <c r="A21" s="15"/>
      <c r="B21" s="15"/>
      <c r="C21" s="15"/>
      <c r="D21" s="26"/>
      <c r="E21" s="15"/>
      <c r="F21" s="15"/>
      <c r="G21" s="15"/>
      <c r="H21" s="15"/>
      <c r="I21" s="15"/>
      <c r="J21" s="15"/>
    </row>
  </sheetData>
  <sheetProtection algorithmName="SHA-512" hashValue="Gm0GkLLI6yok9SU6/WC8TbJVY7vs/M011AEs7T7xoaxQj86qyF1lxgByY05jT3y4kh4HG4tCdKpXZDcHOIRJpg==" saltValue="ExeS9NZNsMbrmLZ7GhN0Ag==" spinCount="100000" sheet="1" objects="1" scenarios="1"/>
  <mergeCells count="4">
    <mergeCell ref="A2:J2"/>
    <mergeCell ref="A6:J6"/>
    <mergeCell ref="A13:J13"/>
    <mergeCell ref="A16:J16"/>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B7B77-46F2-4C55-942E-ABDEA9F7907A}">
  <dimension ref="A1:J20"/>
  <sheetViews>
    <sheetView topLeftCell="C1" workbookViewId="0">
      <selection activeCell="E5" sqref="E5"/>
    </sheetView>
  </sheetViews>
  <sheetFormatPr defaultRowHeight="14.5" x14ac:dyDescent="0.35"/>
  <cols>
    <col min="2" max="2" width="40.26953125" customWidth="1"/>
    <col min="3" max="3" width="45" customWidth="1"/>
    <col min="5" max="5" width="47.7265625" customWidth="1"/>
    <col min="8" max="8" width="23.7265625" customWidth="1"/>
    <col min="10" max="10" width="25.7265625" customWidth="1"/>
  </cols>
  <sheetData>
    <row r="1" spans="1:10" ht="55.5" x14ac:dyDescent="0.35">
      <c r="A1" s="9" t="s">
        <v>59</v>
      </c>
      <c r="B1" s="9" t="s">
        <v>60</v>
      </c>
      <c r="C1" s="9" t="s">
        <v>61</v>
      </c>
      <c r="D1" s="10" t="s">
        <v>62</v>
      </c>
      <c r="E1" s="9" t="s">
        <v>63</v>
      </c>
      <c r="F1" s="10" t="s">
        <v>64</v>
      </c>
      <c r="G1" s="9" t="s">
        <v>65</v>
      </c>
      <c r="H1" s="9" t="s">
        <v>66</v>
      </c>
      <c r="I1" s="9" t="s">
        <v>67</v>
      </c>
      <c r="J1" s="9" t="s">
        <v>68</v>
      </c>
    </row>
    <row r="2" spans="1:10" ht="15.5" x14ac:dyDescent="0.35">
      <c r="A2" s="225" t="s">
        <v>70</v>
      </c>
      <c r="B2" s="225"/>
      <c r="C2" s="225"/>
      <c r="D2" s="225"/>
      <c r="E2" s="225"/>
      <c r="F2" s="225"/>
      <c r="G2" s="225"/>
      <c r="H2" s="225"/>
      <c r="I2" s="225"/>
      <c r="J2" s="225"/>
    </row>
    <row r="3" spans="1:10" ht="87" x14ac:dyDescent="0.35">
      <c r="A3" s="8" t="s">
        <v>247</v>
      </c>
      <c r="B3" s="11" t="s">
        <v>248</v>
      </c>
      <c r="C3" s="5" t="s">
        <v>249</v>
      </c>
      <c r="D3" s="21">
        <v>8</v>
      </c>
      <c r="E3" s="4" t="s">
        <v>348</v>
      </c>
      <c r="F3" s="12" t="s">
        <v>349</v>
      </c>
      <c r="G3" s="6" t="s">
        <v>350</v>
      </c>
      <c r="H3" s="6" t="s">
        <v>351</v>
      </c>
      <c r="I3" s="6" t="s">
        <v>350</v>
      </c>
      <c r="J3" s="6" t="s">
        <v>351</v>
      </c>
    </row>
    <row r="4" spans="1:10" ht="72.5" x14ac:dyDescent="0.35">
      <c r="A4" s="12" t="s">
        <v>252</v>
      </c>
      <c r="B4" s="6" t="s">
        <v>253</v>
      </c>
      <c r="C4" s="6" t="s">
        <v>254</v>
      </c>
      <c r="D4" s="24">
        <v>3</v>
      </c>
      <c r="E4" s="6" t="s">
        <v>352</v>
      </c>
      <c r="F4" s="12" t="s">
        <v>349</v>
      </c>
      <c r="G4" s="6" t="s">
        <v>350</v>
      </c>
      <c r="H4" s="6" t="s">
        <v>351</v>
      </c>
      <c r="I4" s="6" t="s">
        <v>350</v>
      </c>
      <c r="J4" s="6" t="s">
        <v>351</v>
      </c>
    </row>
    <row r="5" spans="1:10" ht="130.5" x14ac:dyDescent="0.35">
      <c r="A5" s="8" t="s">
        <v>257</v>
      </c>
      <c r="B5" s="4" t="s">
        <v>258</v>
      </c>
      <c r="C5" s="4" t="s">
        <v>259</v>
      </c>
      <c r="D5" s="20">
        <v>6</v>
      </c>
      <c r="E5" s="4" t="s">
        <v>353</v>
      </c>
      <c r="F5" s="12" t="s">
        <v>349</v>
      </c>
      <c r="G5" s="6" t="s">
        <v>350</v>
      </c>
      <c r="H5" s="6" t="s">
        <v>351</v>
      </c>
      <c r="I5" s="6" t="s">
        <v>350</v>
      </c>
      <c r="J5" s="6" t="s">
        <v>351</v>
      </c>
    </row>
    <row r="6" spans="1:10" ht="15.5" x14ac:dyDescent="0.35">
      <c r="A6" s="226" t="s">
        <v>111</v>
      </c>
      <c r="B6" s="226"/>
      <c r="C6" s="226"/>
      <c r="D6" s="226"/>
      <c r="E6" s="226"/>
      <c r="F6" s="226"/>
      <c r="G6" s="226"/>
      <c r="H6" s="226"/>
      <c r="I6" s="226"/>
      <c r="J6" s="226"/>
    </row>
    <row r="7" spans="1:10" ht="101.5" x14ac:dyDescent="0.35">
      <c r="A7" s="12" t="s">
        <v>262</v>
      </c>
      <c r="B7" s="6" t="s">
        <v>263</v>
      </c>
      <c r="C7" s="6" t="s">
        <v>354</v>
      </c>
      <c r="D7" s="20">
        <v>9</v>
      </c>
      <c r="E7" s="6" t="s">
        <v>355</v>
      </c>
      <c r="F7" s="20">
        <v>12</v>
      </c>
      <c r="G7" s="6" t="s">
        <v>350</v>
      </c>
      <c r="H7" s="6" t="s">
        <v>351</v>
      </c>
      <c r="I7" s="6" t="s">
        <v>350</v>
      </c>
      <c r="J7" s="6" t="s">
        <v>351</v>
      </c>
    </row>
    <row r="8" spans="1:10" ht="174" x14ac:dyDescent="0.35">
      <c r="A8" s="8" t="s">
        <v>267</v>
      </c>
      <c r="B8" s="7" t="s">
        <v>268</v>
      </c>
      <c r="C8" s="7" t="s">
        <v>269</v>
      </c>
      <c r="D8" s="25">
        <v>4</v>
      </c>
      <c r="E8" s="7" t="s">
        <v>356</v>
      </c>
      <c r="F8" s="12" t="s">
        <v>349</v>
      </c>
      <c r="G8" s="6" t="s">
        <v>350</v>
      </c>
      <c r="H8" s="6" t="s">
        <v>351</v>
      </c>
      <c r="I8" s="6" t="s">
        <v>350</v>
      </c>
      <c r="J8" s="6" t="s">
        <v>351</v>
      </c>
    </row>
    <row r="9" spans="1:10" ht="87" x14ac:dyDescent="0.35">
      <c r="A9" s="12" t="s">
        <v>272</v>
      </c>
      <c r="B9" s="6" t="s">
        <v>273</v>
      </c>
      <c r="C9" s="6" t="s">
        <v>274</v>
      </c>
      <c r="D9" s="25">
        <v>6</v>
      </c>
      <c r="E9" s="6" t="s">
        <v>357</v>
      </c>
      <c r="F9" s="12" t="s">
        <v>349</v>
      </c>
      <c r="G9" s="6" t="s">
        <v>350</v>
      </c>
      <c r="H9" s="6" t="s">
        <v>351</v>
      </c>
      <c r="I9" s="6" t="s">
        <v>350</v>
      </c>
      <c r="J9" s="6" t="s">
        <v>351</v>
      </c>
    </row>
    <row r="10" spans="1:10" ht="217.5" x14ac:dyDescent="0.35">
      <c r="A10" s="13" t="s">
        <v>277</v>
      </c>
      <c r="B10" s="42" t="s">
        <v>278</v>
      </c>
      <c r="C10" s="7" t="s">
        <v>279</v>
      </c>
      <c r="D10" s="20">
        <v>12</v>
      </c>
      <c r="E10" s="7" t="s">
        <v>358</v>
      </c>
      <c r="F10" s="20">
        <v>12</v>
      </c>
      <c r="G10" s="6" t="s">
        <v>350</v>
      </c>
      <c r="H10" s="6" t="s">
        <v>351</v>
      </c>
      <c r="I10" s="6" t="s">
        <v>350</v>
      </c>
      <c r="J10" s="6" t="s">
        <v>351</v>
      </c>
    </row>
    <row r="11" spans="1:10" ht="87" x14ac:dyDescent="0.35">
      <c r="A11" s="12" t="s">
        <v>282</v>
      </c>
      <c r="B11" s="6" t="s">
        <v>283</v>
      </c>
      <c r="C11" s="6" t="s">
        <v>284</v>
      </c>
      <c r="D11" s="20">
        <v>6</v>
      </c>
      <c r="E11" s="6" t="s">
        <v>359</v>
      </c>
      <c r="F11" s="120">
        <v>8</v>
      </c>
      <c r="G11" s="6" t="s">
        <v>350</v>
      </c>
      <c r="H11" s="6" t="s">
        <v>351</v>
      </c>
      <c r="I11" s="6" t="s">
        <v>350</v>
      </c>
      <c r="J11" s="6" t="s">
        <v>351</v>
      </c>
    </row>
    <row r="12" spans="1:10" ht="58" x14ac:dyDescent="0.35">
      <c r="A12" s="13" t="s">
        <v>292</v>
      </c>
      <c r="B12" s="7" t="s">
        <v>293</v>
      </c>
      <c r="C12" s="7" t="s">
        <v>294</v>
      </c>
      <c r="D12" s="21">
        <v>8</v>
      </c>
      <c r="E12" s="7" t="s">
        <v>360</v>
      </c>
      <c r="F12" s="12" t="s">
        <v>349</v>
      </c>
      <c r="G12" s="6" t="s">
        <v>350</v>
      </c>
      <c r="H12" s="6" t="s">
        <v>351</v>
      </c>
      <c r="I12" s="6" t="s">
        <v>350</v>
      </c>
      <c r="J12" s="6" t="s">
        <v>351</v>
      </c>
    </row>
    <row r="13" spans="1:10" ht="15.5" x14ac:dyDescent="0.35">
      <c r="A13" s="227" t="s">
        <v>297</v>
      </c>
      <c r="B13" s="227"/>
      <c r="C13" s="227"/>
      <c r="D13" s="227"/>
      <c r="E13" s="227"/>
      <c r="F13" s="227"/>
      <c r="G13" s="227"/>
      <c r="H13" s="227"/>
      <c r="I13" s="227"/>
      <c r="J13" s="227"/>
    </row>
    <row r="14" spans="1:10" ht="101.5" x14ac:dyDescent="0.35">
      <c r="A14" s="12" t="s">
        <v>298</v>
      </c>
      <c r="B14" s="6" t="s">
        <v>299</v>
      </c>
      <c r="C14" s="6" t="s">
        <v>300</v>
      </c>
      <c r="D14" s="21">
        <v>8</v>
      </c>
      <c r="E14" s="6" t="s">
        <v>361</v>
      </c>
      <c r="F14" s="20">
        <v>9</v>
      </c>
      <c r="G14" s="6" t="s">
        <v>350</v>
      </c>
      <c r="H14" s="6" t="s">
        <v>351</v>
      </c>
      <c r="I14" s="6" t="s">
        <v>350</v>
      </c>
      <c r="J14" s="6" t="s">
        <v>351</v>
      </c>
    </row>
    <row r="15" spans="1:10" ht="159.5" x14ac:dyDescent="0.35">
      <c r="A15" s="8" t="s">
        <v>303</v>
      </c>
      <c r="B15" s="4" t="s">
        <v>304</v>
      </c>
      <c r="C15" s="4" t="s">
        <v>305</v>
      </c>
      <c r="D15" s="24">
        <v>4</v>
      </c>
      <c r="E15" s="4" t="s">
        <v>362</v>
      </c>
      <c r="F15" s="12" t="s">
        <v>349</v>
      </c>
      <c r="G15" s="6" t="s">
        <v>350</v>
      </c>
      <c r="H15" s="6" t="s">
        <v>351</v>
      </c>
      <c r="I15" s="6" t="s">
        <v>350</v>
      </c>
      <c r="J15" s="6" t="s">
        <v>351</v>
      </c>
    </row>
    <row r="16" spans="1:10" ht="15.5" x14ac:dyDescent="0.35">
      <c r="A16" s="228" t="s">
        <v>130</v>
      </c>
      <c r="B16" s="229"/>
      <c r="C16" s="229"/>
      <c r="D16" s="229"/>
      <c r="E16" s="229"/>
      <c r="F16" s="229"/>
      <c r="G16" s="229"/>
      <c r="H16" s="229"/>
      <c r="I16" s="229"/>
      <c r="J16" s="230"/>
    </row>
    <row r="17" spans="1:10" ht="101.5" x14ac:dyDescent="0.35">
      <c r="A17" s="12" t="s">
        <v>308</v>
      </c>
      <c r="B17" s="6" t="s">
        <v>309</v>
      </c>
      <c r="C17" s="6" t="s">
        <v>363</v>
      </c>
      <c r="D17" s="21">
        <v>6</v>
      </c>
      <c r="E17" s="6" t="s">
        <v>364</v>
      </c>
      <c r="F17" s="12" t="s">
        <v>349</v>
      </c>
      <c r="G17" s="6" t="s">
        <v>350</v>
      </c>
      <c r="H17" s="6" t="s">
        <v>351</v>
      </c>
      <c r="I17" s="6" t="s">
        <v>350</v>
      </c>
      <c r="J17" s="6" t="s">
        <v>351</v>
      </c>
    </row>
    <row r="18" spans="1:10" ht="130.5" x14ac:dyDescent="0.35">
      <c r="A18" s="8" t="s">
        <v>313</v>
      </c>
      <c r="B18" s="7" t="s">
        <v>314</v>
      </c>
      <c r="C18" s="7" t="s">
        <v>315</v>
      </c>
      <c r="D18" s="20">
        <v>6</v>
      </c>
      <c r="E18" s="7" t="s">
        <v>365</v>
      </c>
      <c r="F18" s="12" t="s">
        <v>349</v>
      </c>
      <c r="G18" s="6" t="s">
        <v>350</v>
      </c>
      <c r="H18" s="6" t="s">
        <v>351</v>
      </c>
      <c r="I18" s="6" t="s">
        <v>350</v>
      </c>
      <c r="J18" s="6" t="s">
        <v>351</v>
      </c>
    </row>
    <row r="19" spans="1:10" ht="101.5" x14ac:dyDescent="0.35">
      <c r="A19" s="12" t="s">
        <v>287</v>
      </c>
      <c r="B19" s="6" t="s">
        <v>288</v>
      </c>
      <c r="C19" s="6" t="s">
        <v>289</v>
      </c>
      <c r="D19" s="20">
        <v>9</v>
      </c>
      <c r="E19" s="6" t="s">
        <v>366</v>
      </c>
      <c r="F19" s="20">
        <v>12</v>
      </c>
      <c r="G19" s="6" t="s">
        <v>350</v>
      </c>
      <c r="H19" s="6" t="s">
        <v>351</v>
      </c>
      <c r="I19" s="6" t="s">
        <v>350</v>
      </c>
      <c r="J19" s="6" t="s">
        <v>351</v>
      </c>
    </row>
    <row r="20" spans="1:10" ht="87" x14ac:dyDescent="0.35">
      <c r="A20" s="8" t="s">
        <v>318</v>
      </c>
      <c r="B20" s="4" t="s">
        <v>319</v>
      </c>
      <c r="C20" s="4" t="s">
        <v>320</v>
      </c>
      <c r="D20" s="21">
        <v>4</v>
      </c>
      <c r="E20" s="4" t="s">
        <v>367</v>
      </c>
      <c r="F20" s="12" t="s">
        <v>349</v>
      </c>
      <c r="G20" s="6" t="s">
        <v>350</v>
      </c>
      <c r="H20" s="6" t="s">
        <v>351</v>
      </c>
      <c r="I20" s="6" t="s">
        <v>350</v>
      </c>
      <c r="J20" s="6" t="s">
        <v>351</v>
      </c>
    </row>
  </sheetData>
  <sheetProtection algorithmName="SHA-512" hashValue="EVG/9rt4mUGuiWUJM9ZcTLoGgzh7i6NFjTwTx4qXEm263DsG61+gKfDg3puevzzYB+qA9P/Q9TE8sDHJ8D45cQ==" saltValue="/tBIZ72WfkW1doLTxOpngA==" spinCount="100000" sheet="1" objects="1" scenarios="1"/>
  <mergeCells count="4">
    <mergeCell ref="A2:J2"/>
    <mergeCell ref="A6:J6"/>
    <mergeCell ref="A13:J13"/>
    <mergeCell ref="A16:J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CDDB6-115F-4146-A95F-1377E6C80A7D}">
  <dimension ref="A1:J20"/>
  <sheetViews>
    <sheetView topLeftCell="A11" zoomScale="85" zoomScaleNormal="85" workbookViewId="0">
      <selection activeCell="E14" sqref="E14"/>
    </sheetView>
  </sheetViews>
  <sheetFormatPr defaultRowHeight="14.5" x14ac:dyDescent="0.35"/>
  <cols>
    <col min="1" max="1" width="7.453125" bestFit="1" customWidth="1"/>
    <col min="3" max="3" width="47.26953125" customWidth="1"/>
    <col min="5" max="5" width="74.7265625" customWidth="1"/>
    <col min="8" max="8" width="16.453125" customWidth="1"/>
    <col min="10" max="10" width="17.26953125" customWidth="1"/>
  </cols>
  <sheetData>
    <row r="1" spans="1:10" ht="39" x14ac:dyDescent="0.35">
      <c r="A1" s="98" t="s">
        <v>59</v>
      </c>
      <c r="B1" s="98" t="s">
        <v>60</v>
      </c>
      <c r="C1" s="98" t="s">
        <v>61</v>
      </c>
      <c r="D1" s="99" t="s">
        <v>62</v>
      </c>
      <c r="E1" s="98" t="s">
        <v>63</v>
      </c>
      <c r="F1" s="99" t="s">
        <v>64</v>
      </c>
      <c r="G1" s="98" t="s">
        <v>65</v>
      </c>
      <c r="H1" s="98" t="s">
        <v>66</v>
      </c>
      <c r="I1" s="98" t="s">
        <v>67</v>
      </c>
      <c r="J1" s="98" t="s">
        <v>68</v>
      </c>
    </row>
    <row r="2" spans="1:10" x14ac:dyDescent="0.35">
      <c r="A2" s="209" t="s">
        <v>70</v>
      </c>
      <c r="B2" s="209"/>
      <c r="C2" s="209"/>
      <c r="D2" s="209"/>
      <c r="E2" s="209"/>
      <c r="F2" s="209"/>
      <c r="G2" s="209"/>
      <c r="H2" s="209"/>
      <c r="I2" s="209"/>
      <c r="J2" s="209"/>
    </row>
    <row r="3" spans="1:10" ht="208" x14ac:dyDescent="0.35">
      <c r="A3" s="98" t="s">
        <v>247</v>
      </c>
      <c r="B3" s="106" t="s">
        <v>248</v>
      </c>
      <c r="C3" s="107" t="s">
        <v>249</v>
      </c>
      <c r="D3" s="109">
        <v>8</v>
      </c>
      <c r="E3" s="106" t="s">
        <v>368</v>
      </c>
      <c r="F3" s="106"/>
      <c r="G3" s="106"/>
      <c r="H3" s="106"/>
      <c r="I3" s="106"/>
      <c r="J3" s="106"/>
    </row>
    <row r="4" spans="1:10" ht="91" x14ac:dyDescent="0.35">
      <c r="A4" s="110" t="s">
        <v>252</v>
      </c>
      <c r="B4" s="102" t="s">
        <v>253</v>
      </c>
      <c r="C4" s="102" t="s">
        <v>254</v>
      </c>
      <c r="D4" s="111">
        <v>3</v>
      </c>
      <c r="E4" s="102" t="s">
        <v>369</v>
      </c>
      <c r="F4" s="102"/>
      <c r="G4" s="102"/>
      <c r="H4" s="102"/>
      <c r="I4" s="102"/>
      <c r="J4" s="102"/>
    </row>
    <row r="5" spans="1:10" ht="169" x14ac:dyDescent="0.35">
      <c r="A5" s="98" t="s">
        <v>257</v>
      </c>
      <c r="B5" s="106" t="s">
        <v>258</v>
      </c>
      <c r="C5" s="106" t="s">
        <v>259</v>
      </c>
      <c r="D5" s="104">
        <v>6</v>
      </c>
      <c r="E5" s="106" t="s">
        <v>370</v>
      </c>
      <c r="F5" s="106"/>
      <c r="G5" s="106"/>
      <c r="H5" s="106"/>
      <c r="I5" s="106"/>
      <c r="J5" s="106"/>
    </row>
    <row r="6" spans="1:10" x14ac:dyDescent="0.35">
      <c r="A6" s="210" t="s">
        <v>111</v>
      </c>
      <c r="B6" s="210"/>
      <c r="C6" s="210"/>
      <c r="D6" s="210"/>
      <c r="E6" s="210"/>
      <c r="F6" s="210"/>
      <c r="G6" s="210"/>
      <c r="H6" s="210"/>
      <c r="I6" s="210"/>
      <c r="J6" s="210"/>
    </row>
    <row r="7" spans="1:10" ht="234" x14ac:dyDescent="0.35">
      <c r="A7" s="110" t="s">
        <v>262</v>
      </c>
      <c r="B7" s="102" t="s">
        <v>263</v>
      </c>
      <c r="C7" s="102" t="s">
        <v>264</v>
      </c>
      <c r="D7" s="104">
        <v>9</v>
      </c>
      <c r="E7" s="102" t="s">
        <v>371</v>
      </c>
      <c r="F7" s="102"/>
      <c r="G7" s="102"/>
      <c r="H7" s="102"/>
      <c r="I7" s="102"/>
      <c r="J7" s="102"/>
    </row>
    <row r="8" spans="1:10" ht="143" x14ac:dyDescent="0.35">
      <c r="A8" s="98" t="s">
        <v>267</v>
      </c>
      <c r="B8" s="112" t="s">
        <v>268</v>
      </c>
      <c r="C8" s="112" t="s">
        <v>269</v>
      </c>
      <c r="D8" s="104">
        <v>4</v>
      </c>
      <c r="E8" s="106" t="s">
        <v>372</v>
      </c>
      <c r="F8" s="112"/>
      <c r="G8" s="112"/>
      <c r="H8" s="112"/>
      <c r="I8" s="112"/>
      <c r="J8" s="112"/>
    </row>
    <row r="9" spans="1:10" ht="91" x14ac:dyDescent="0.35">
      <c r="A9" s="110" t="s">
        <v>272</v>
      </c>
      <c r="B9" s="102" t="s">
        <v>273</v>
      </c>
      <c r="C9" s="102" t="s">
        <v>274</v>
      </c>
      <c r="D9" s="113">
        <v>6</v>
      </c>
      <c r="E9" s="114" t="s">
        <v>373</v>
      </c>
      <c r="F9" s="115"/>
      <c r="G9" s="115"/>
      <c r="H9" s="115"/>
      <c r="I9" s="115"/>
      <c r="J9" s="115"/>
    </row>
    <row r="10" spans="1:10" ht="286" x14ac:dyDescent="0.35">
      <c r="A10" s="116" t="s">
        <v>277</v>
      </c>
      <c r="B10" s="112" t="s">
        <v>278</v>
      </c>
      <c r="C10" s="112" t="s">
        <v>279</v>
      </c>
      <c r="D10" s="104">
        <v>12</v>
      </c>
      <c r="E10" s="112" t="s">
        <v>374</v>
      </c>
      <c r="F10" s="112"/>
      <c r="G10" s="112"/>
      <c r="H10" s="112"/>
      <c r="I10" s="112"/>
      <c r="J10" s="112"/>
    </row>
    <row r="11" spans="1:10" ht="260" x14ac:dyDescent="0.35">
      <c r="A11" s="110" t="s">
        <v>282</v>
      </c>
      <c r="B11" s="102" t="s">
        <v>283</v>
      </c>
      <c r="C11" s="102" t="s">
        <v>284</v>
      </c>
      <c r="D11" s="104">
        <v>6</v>
      </c>
      <c r="E11" s="102" t="s">
        <v>375</v>
      </c>
      <c r="F11" s="102"/>
      <c r="G11" s="102"/>
      <c r="H11" s="102"/>
      <c r="I11" s="102"/>
      <c r="J11" s="102"/>
    </row>
    <row r="12" spans="1:10" ht="195" x14ac:dyDescent="0.35">
      <c r="A12" s="116" t="s">
        <v>292</v>
      </c>
      <c r="B12" s="112" t="s">
        <v>293</v>
      </c>
      <c r="C12" s="112" t="s">
        <v>294</v>
      </c>
      <c r="D12" s="109">
        <v>8</v>
      </c>
      <c r="E12" s="112" t="s">
        <v>376</v>
      </c>
      <c r="F12" s="112"/>
      <c r="G12" s="112"/>
      <c r="H12" s="112"/>
      <c r="I12" s="112"/>
      <c r="J12" s="112"/>
    </row>
    <row r="13" spans="1:10" x14ac:dyDescent="0.35">
      <c r="A13" s="231" t="s">
        <v>297</v>
      </c>
      <c r="B13" s="231"/>
      <c r="C13" s="231"/>
      <c r="D13" s="231"/>
      <c r="E13" s="231"/>
      <c r="F13" s="231"/>
      <c r="G13" s="231"/>
      <c r="H13" s="231"/>
      <c r="I13" s="231"/>
      <c r="J13" s="231"/>
    </row>
    <row r="14" spans="1:10" ht="143" x14ac:dyDescent="0.35">
      <c r="A14" s="110" t="s">
        <v>298</v>
      </c>
      <c r="B14" s="102" t="s">
        <v>299</v>
      </c>
      <c r="C14" s="102" t="s">
        <v>300</v>
      </c>
      <c r="D14" s="109">
        <v>8</v>
      </c>
      <c r="E14" s="102" t="s">
        <v>377</v>
      </c>
      <c r="F14" s="102"/>
      <c r="G14" s="102"/>
      <c r="H14" s="102"/>
      <c r="I14" s="102"/>
      <c r="J14" s="102"/>
    </row>
    <row r="15" spans="1:10" ht="117" x14ac:dyDescent="0.35">
      <c r="A15" s="98" t="s">
        <v>303</v>
      </c>
      <c r="B15" s="106" t="s">
        <v>304</v>
      </c>
      <c r="C15" s="106" t="s">
        <v>305</v>
      </c>
      <c r="D15" s="111">
        <v>4</v>
      </c>
      <c r="E15" s="106" t="s">
        <v>378</v>
      </c>
      <c r="F15" s="106"/>
      <c r="G15" s="106"/>
      <c r="H15" s="106"/>
      <c r="I15" s="106"/>
      <c r="J15" s="106"/>
    </row>
    <row r="16" spans="1:10" x14ac:dyDescent="0.35">
      <c r="A16" s="232" t="s">
        <v>130</v>
      </c>
      <c r="B16" s="233"/>
      <c r="C16" s="233"/>
      <c r="D16" s="233"/>
      <c r="E16" s="233"/>
      <c r="F16" s="233"/>
      <c r="G16" s="233"/>
      <c r="H16" s="233"/>
      <c r="I16" s="233"/>
      <c r="J16" s="234"/>
    </row>
    <row r="17" spans="1:10" ht="409.5" x14ac:dyDescent="0.35">
      <c r="A17" s="110" t="s">
        <v>308</v>
      </c>
      <c r="B17" s="102" t="s">
        <v>309</v>
      </c>
      <c r="C17" s="102" t="s">
        <v>310</v>
      </c>
      <c r="D17" s="109">
        <v>6</v>
      </c>
      <c r="E17" s="102" t="s">
        <v>379</v>
      </c>
      <c r="F17" s="102"/>
      <c r="G17" s="102"/>
      <c r="H17" s="102"/>
      <c r="I17" s="102"/>
      <c r="J17" s="102"/>
    </row>
    <row r="18" spans="1:10" ht="409.5" x14ac:dyDescent="0.35">
      <c r="A18" s="98" t="s">
        <v>313</v>
      </c>
      <c r="B18" s="112" t="s">
        <v>314</v>
      </c>
      <c r="C18" s="112" t="s">
        <v>315</v>
      </c>
      <c r="D18" s="104">
        <v>6</v>
      </c>
      <c r="E18" s="112" t="s">
        <v>380</v>
      </c>
      <c r="F18" s="112"/>
      <c r="G18" s="112"/>
      <c r="H18" s="112"/>
      <c r="I18" s="112"/>
      <c r="J18" s="112"/>
    </row>
    <row r="19" spans="1:10" ht="234" x14ac:dyDescent="0.35">
      <c r="A19" s="110" t="s">
        <v>287</v>
      </c>
      <c r="B19" s="102" t="s">
        <v>288</v>
      </c>
      <c r="C19" s="102" t="s">
        <v>289</v>
      </c>
      <c r="D19" s="104">
        <v>9</v>
      </c>
      <c r="E19" s="102" t="s">
        <v>371</v>
      </c>
      <c r="F19" s="102"/>
      <c r="G19" s="102"/>
      <c r="H19" s="102"/>
      <c r="I19" s="102"/>
      <c r="J19" s="102"/>
    </row>
    <row r="20" spans="1:10" ht="156" x14ac:dyDescent="0.35">
      <c r="A20" s="98" t="s">
        <v>318</v>
      </c>
      <c r="B20" s="106" t="s">
        <v>319</v>
      </c>
      <c r="C20" s="106" t="s">
        <v>320</v>
      </c>
      <c r="D20" s="109">
        <v>4</v>
      </c>
      <c r="E20" s="106" t="s">
        <v>381</v>
      </c>
      <c r="F20" s="106"/>
      <c r="G20" s="106"/>
      <c r="H20" s="106"/>
      <c r="I20" s="106"/>
      <c r="J20" s="106"/>
    </row>
  </sheetData>
  <sheetProtection algorithmName="SHA-512" hashValue="QffmNtudPaF2hR1IvCGis+6+PRUYv1POhnsmbs5GJSBgX9okchw6oolohpVXZHv3Ec0UQRthOay7qfjxLaoJCw==" saltValue="3nFYd6mYd2R7tug+/l54Bg==" spinCount="100000" sheet="1" objects="1" scenarios="1"/>
  <mergeCells count="4">
    <mergeCell ref="A2:J2"/>
    <mergeCell ref="A6:J6"/>
    <mergeCell ref="A13:J13"/>
    <mergeCell ref="A16:J1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95E0-FFFE-4C06-888B-34D78AF72639}">
  <dimension ref="A1:J17"/>
  <sheetViews>
    <sheetView zoomScale="81" zoomScaleNormal="75" workbookViewId="0">
      <selection activeCell="H19" sqref="H19"/>
    </sheetView>
  </sheetViews>
  <sheetFormatPr defaultRowHeight="14.5" x14ac:dyDescent="0.35"/>
  <cols>
    <col min="1" max="1" width="8.81640625" customWidth="1"/>
    <col min="2" max="2" width="83.26953125" customWidth="1"/>
    <col min="3" max="3" width="70.26953125" customWidth="1"/>
    <col min="4" max="4" width="8.453125" style="3" customWidth="1"/>
    <col min="5" max="5" width="56.81640625" customWidth="1"/>
    <col min="6" max="6" width="8.453125" customWidth="1"/>
    <col min="7" max="7" width="9.1796875" customWidth="1"/>
    <col min="8" max="8" width="13.1796875" customWidth="1"/>
    <col min="9" max="9" width="9.26953125" bestFit="1" customWidth="1"/>
    <col min="10" max="10" width="14.453125" customWidth="1"/>
    <col min="11" max="11" width="8.81640625" customWidth="1"/>
  </cols>
  <sheetData>
    <row r="1" spans="1:10" s="28" customFormat="1" ht="46.5" x14ac:dyDescent="0.4">
      <c r="A1" s="43" t="s">
        <v>59</v>
      </c>
      <c r="B1" s="43" t="s">
        <v>60</v>
      </c>
      <c r="C1" s="43" t="s">
        <v>61</v>
      </c>
      <c r="D1" s="44" t="s">
        <v>62</v>
      </c>
      <c r="E1" s="43" t="s">
        <v>63</v>
      </c>
      <c r="F1" s="44" t="s">
        <v>64</v>
      </c>
      <c r="G1" s="43" t="s">
        <v>65</v>
      </c>
      <c r="H1" s="43" t="s">
        <v>66</v>
      </c>
      <c r="I1" s="43" t="s">
        <v>67</v>
      </c>
      <c r="J1" s="43" t="s">
        <v>68</v>
      </c>
    </row>
    <row r="2" spans="1:10" ht="15.65" customHeight="1" x14ac:dyDescent="0.35">
      <c r="A2" s="235" t="s">
        <v>382</v>
      </c>
      <c r="B2" s="236"/>
      <c r="C2" s="236"/>
      <c r="D2" s="236"/>
      <c r="E2" s="236"/>
      <c r="F2" s="236"/>
      <c r="G2" s="236"/>
      <c r="H2" s="236"/>
      <c r="I2" s="236"/>
      <c r="J2" s="237"/>
    </row>
    <row r="3" spans="1:10" ht="155" x14ac:dyDescent="0.35">
      <c r="A3" s="45" t="s">
        <v>383</v>
      </c>
      <c r="B3" s="6" t="s">
        <v>384</v>
      </c>
      <c r="C3" s="16" t="s">
        <v>385</v>
      </c>
      <c r="D3" s="17">
        <v>8</v>
      </c>
      <c r="E3" s="18" t="s">
        <v>386</v>
      </c>
      <c r="F3" s="17">
        <f>ROUND(MEDIAN('NGN MR'!F3,'WWU MR'!F3,'SGN MR'!F3),0)</f>
        <v>6</v>
      </c>
      <c r="G3" s="19">
        <f>ROUND(MEDIAN('NGN MR'!G3,'WWU MR'!G3,'SGN MR'!G3),0)</f>
        <v>4</v>
      </c>
      <c r="H3" s="29" t="s">
        <v>387</v>
      </c>
      <c r="I3" s="19">
        <f>ROUND(MEDIAN('NGN MR'!I3,'WWU MR'!I3,'SGN MR'!I3),0)</f>
        <v>4</v>
      </c>
      <c r="J3" s="29" t="s">
        <v>387</v>
      </c>
    </row>
    <row r="4" spans="1:10" ht="91.15" customHeight="1" x14ac:dyDescent="0.35">
      <c r="A4" s="46" t="s">
        <v>388</v>
      </c>
      <c r="B4" s="4" t="s">
        <v>389</v>
      </c>
      <c r="C4" s="5" t="s">
        <v>390</v>
      </c>
      <c r="D4" s="17">
        <v>8</v>
      </c>
      <c r="E4" s="18" t="s">
        <v>391</v>
      </c>
      <c r="F4" s="17">
        <f>ROUND(MEDIAN('NGN MR'!F4,'WWU MR'!F4,'SGN MR'!F4),0)</f>
        <v>7</v>
      </c>
      <c r="G4" s="19">
        <f>ROUND(MEDIAN('NGN MR'!G4,'WWU MR'!G4,'SGN MR'!G4),0)</f>
        <v>4</v>
      </c>
      <c r="H4" s="29" t="s">
        <v>387</v>
      </c>
      <c r="I4" s="19">
        <f>ROUND(MEDIAN('NGN MR'!I4,'WWU MR'!I4,'SGN MR'!I4),0)</f>
        <v>4</v>
      </c>
      <c r="J4" s="29" t="s">
        <v>387</v>
      </c>
    </row>
    <row r="5" spans="1:10" ht="108.5" x14ac:dyDescent="0.35">
      <c r="A5" s="45" t="s">
        <v>392</v>
      </c>
      <c r="B5" s="6" t="s">
        <v>393</v>
      </c>
      <c r="C5" s="16" t="s">
        <v>394</v>
      </c>
      <c r="D5" s="17">
        <v>9</v>
      </c>
      <c r="E5" s="18" t="s">
        <v>395</v>
      </c>
      <c r="F5" s="19">
        <f>ROUND(MEDIAN('NGN MR'!F5,'WWU MR'!F5,'SGN MR'!F5),0)</f>
        <v>5</v>
      </c>
      <c r="G5" s="19">
        <f>ROUND(MEDIAN('NGN MR'!G5,'WWU MR'!G5,'SGN MR'!G5),0)</f>
        <v>4</v>
      </c>
      <c r="H5" s="29" t="s">
        <v>387</v>
      </c>
      <c r="I5" s="19">
        <f>ROUND(MEDIAN('NGN MR'!I5,'WWU MR'!I5,'SGN MR'!I5),0)</f>
        <v>4</v>
      </c>
      <c r="J5" s="29" t="s">
        <v>387</v>
      </c>
    </row>
    <row r="6" spans="1:10" ht="91.9" customHeight="1" x14ac:dyDescent="0.35">
      <c r="A6" s="46" t="s">
        <v>396</v>
      </c>
      <c r="B6" s="4" t="s">
        <v>397</v>
      </c>
      <c r="C6" s="5" t="s">
        <v>398</v>
      </c>
      <c r="D6" s="17">
        <v>9</v>
      </c>
      <c r="E6" s="4" t="s">
        <v>399</v>
      </c>
      <c r="F6" s="17">
        <f>ROUND(MEDIAN('NGN MR'!F6,'WWU MR'!F6,'SGN MR'!F6),0)</f>
        <v>8</v>
      </c>
      <c r="G6" s="19">
        <f>ROUND(MEDIAN('NGN MR'!G6,'WWU MR'!G6,'SGN MR'!G6),0)</f>
        <v>5</v>
      </c>
      <c r="H6" s="29" t="s">
        <v>387</v>
      </c>
      <c r="I6" s="17">
        <f>ROUND(MEDIAN('NGN MR'!I6,'WWU MR'!I6,'SGN MR'!I6),0)</f>
        <v>10</v>
      </c>
      <c r="J6" s="29" t="s">
        <v>387</v>
      </c>
    </row>
    <row r="7" spans="1:10" ht="86.5" customHeight="1" x14ac:dyDescent="0.35">
      <c r="A7" s="45" t="s">
        <v>400</v>
      </c>
      <c r="B7" s="6" t="s">
        <v>401</v>
      </c>
      <c r="C7" s="16" t="s">
        <v>402</v>
      </c>
      <c r="D7" s="19">
        <v>6</v>
      </c>
      <c r="E7" s="18" t="s">
        <v>403</v>
      </c>
      <c r="F7" s="19">
        <f>ROUND(MEDIAN('NGN MR'!F7,'WWU MR'!F7,'SGN MR'!F7),0)</f>
        <v>7</v>
      </c>
      <c r="G7" s="17">
        <f>ROUND(MEDIAN('NGN MR'!G7,'WWU MR'!G7,'SGN MR'!G7),0)</f>
        <v>8</v>
      </c>
      <c r="H7" s="29" t="s">
        <v>387</v>
      </c>
      <c r="I7" s="17">
        <f>ROUND(MEDIAN('NGN MR'!I7,'WWU MR'!I7,'SGN MR'!I7),0)</f>
        <v>12</v>
      </c>
      <c r="J7" s="29" t="s">
        <v>387</v>
      </c>
    </row>
    <row r="8" spans="1:10" ht="217" x14ac:dyDescent="0.35">
      <c r="A8" s="46" t="s">
        <v>404</v>
      </c>
      <c r="B8" s="4" t="s">
        <v>405</v>
      </c>
      <c r="C8" s="5" t="s">
        <v>406</v>
      </c>
      <c r="D8" s="19">
        <v>4</v>
      </c>
      <c r="E8" s="11" t="s">
        <v>407</v>
      </c>
      <c r="F8" s="19">
        <f>ROUND(MEDIAN('NGN MR'!F8,'WWU MR'!F8,'SGN MR'!F8),0)</f>
        <v>4</v>
      </c>
      <c r="G8" s="19">
        <f>ROUND(MEDIAN('NGN MR'!G8,'WWU MR'!G8,'SGN MR'!G8),0)</f>
        <v>6</v>
      </c>
      <c r="H8" s="29" t="s">
        <v>387</v>
      </c>
      <c r="I8" s="19">
        <f>ROUND(MEDIAN('NGN MR'!I8,'WWU MR'!I8,'SGN MR'!I8),0)</f>
        <v>8</v>
      </c>
      <c r="J8" s="29" t="s">
        <v>387</v>
      </c>
    </row>
    <row r="9" spans="1:10" ht="101.5" customHeight="1" x14ac:dyDescent="0.35">
      <c r="A9" s="45" t="s">
        <v>408</v>
      </c>
      <c r="B9" s="6" t="s">
        <v>409</v>
      </c>
      <c r="C9" s="16" t="s">
        <v>410</v>
      </c>
      <c r="D9" s="17">
        <v>6</v>
      </c>
      <c r="E9" s="18" t="s">
        <v>411</v>
      </c>
      <c r="F9" s="19">
        <f>ROUND(MEDIAN('NGN MR'!F9,'WWU MR'!F9,'SGN MR'!F9),0)</f>
        <v>5</v>
      </c>
      <c r="G9" s="19">
        <f>ROUND(MEDIAN('NGN MR'!G9,'WWU MR'!G9,'SGN MR'!G9),0)</f>
        <v>6</v>
      </c>
      <c r="H9" s="29" t="s">
        <v>387</v>
      </c>
      <c r="I9" s="19">
        <f>ROUND(MEDIAN('NGN MR'!I9,'WWU MR'!I9,'SGN MR'!I9),0)</f>
        <v>6</v>
      </c>
      <c r="J9" s="29" t="s">
        <v>387</v>
      </c>
    </row>
    <row r="10" spans="1:10" x14ac:dyDescent="0.35">
      <c r="A10" s="1"/>
      <c r="B10" s="1"/>
      <c r="C10" s="1"/>
      <c r="D10" s="2"/>
      <c r="E10" s="1"/>
      <c r="F10" s="1"/>
      <c r="G10" s="1"/>
      <c r="H10" s="1"/>
      <c r="I10" s="1"/>
      <c r="J10" s="1"/>
    </row>
    <row r="11" spans="1:10" x14ac:dyDescent="0.35">
      <c r="A11" s="1"/>
      <c r="B11" s="1"/>
      <c r="C11" s="1"/>
      <c r="D11" s="2"/>
      <c r="E11" s="1"/>
      <c r="F11" s="1"/>
      <c r="G11" s="1"/>
      <c r="H11" s="1"/>
      <c r="I11" s="1"/>
      <c r="J11" s="1"/>
    </row>
    <row r="12" spans="1:10" x14ac:dyDescent="0.35">
      <c r="A12" s="1"/>
      <c r="B12" s="1"/>
      <c r="C12" s="1"/>
      <c r="D12" s="2"/>
      <c r="E12" s="1"/>
      <c r="F12" s="1"/>
      <c r="G12" s="1"/>
      <c r="H12" s="1"/>
      <c r="I12" s="1"/>
      <c r="J12" s="1"/>
    </row>
    <row r="13" spans="1:10" x14ac:dyDescent="0.35">
      <c r="A13" s="1"/>
      <c r="B13" s="1"/>
      <c r="C13" s="1"/>
      <c r="D13" s="2"/>
      <c r="E13" s="1"/>
      <c r="F13" s="1"/>
      <c r="G13" s="1"/>
      <c r="H13" s="1"/>
      <c r="I13" s="1"/>
      <c r="J13" s="1"/>
    </row>
    <row r="14" spans="1:10" x14ac:dyDescent="0.35">
      <c r="A14" s="1"/>
      <c r="B14" s="1"/>
      <c r="C14" s="1"/>
      <c r="D14" s="2"/>
      <c r="E14" s="1"/>
      <c r="F14" s="1"/>
      <c r="G14" s="1"/>
      <c r="H14" s="1"/>
      <c r="I14" s="1"/>
      <c r="J14" s="1"/>
    </row>
    <row r="15" spans="1:10" x14ac:dyDescent="0.35">
      <c r="A15" s="1"/>
      <c r="B15" s="1"/>
      <c r="C15" s="1"/>
      <c r="D15" s="2"/>
      <c r="E15" s="1"/>
      <c r="F15" s="1"/>
      <c r="G15" s="1"/>
      <c r="H15" s="1"/>
      <c r="I15" s="1"/>
      <c r="J15" s="1"/>
    </row>
    <row r="16" spans="1:10" x14ac:dyDescent="0.35">
      <c r="A16" s="1"/>
      <c r="B16" s="1"/>
      <c r="C16" s="1"/>
      <c r="D16" s="2"/>
      <c r="E16" s="1"/>
      <c r="F16" s="1"/>
      <c r="G16" s="1"/>
      <c r="H16" s="1"/>
      <c r="I16" s="1"/>
      <c r="J16" s="1"/>
    </row>
    <row r="17" spans="1:10" x14ac:dyDescent="0.35">
      <c r="A17" s="1"/>
      <c r="B17" s="1"/>
      <c r="C17" s="1"/>
      <c r="D17" s="2"/>
      <c r="E17" s="1"/>
      <c r="F17" s="1"/>
      <c r="G17" s="1"/>
      <c r="H17" s="1"/>
      <c r="I17" s="1"/>
      <c r="J17" s="1"/>
    </row>
  </sheetData>
  <mergeCells count="1">
    <mergeCell ref="A2:J2"/>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CDF39-7527-46F6-9D84-3C3B984554E5}">
  <dimension ref="A1:J17"/>
  <sheetViews>
    <sheetView topLeftCell="B8" zoomScale="103" zoomScaleNormal="55" workbookViewId="0">
      <selection activeCell="E10" sqref="E10"/>
    </sheetView>
  </sheetViews>
  <sheetFormatPr defaultRowHeight="14.5" x14ac:dyDescent="0.35"/>
  <cols>
    <col min="1" max="1" width="8.81640625" customWidth="1"/>
    <col min="2" max="2" width="83.26953125" customWidth="1"/>
    <col min="3" max="3" width="70.26953125" customWidth="1"/>
    <col min="4" max="4" width="8.453125" style="3" customWidth="1"/>
    <col min="5" max="5" width="76.81640625" customWidth="1"/>
    <col min="6" max="6" width="8.453125" customWidth="1"/>
    <col min="7" max="7" width="9.1796875" customWidth="1"/>
    <col min="8" max="8" width="15.26953125" style="23" customWidth="1"/>
    <col min="9" max="9" width="9.26953125" bestFit="1" customWidth="1"/>
    <col min="10" max="10" width="16" style="23" customWidth="1"/>
    <col min="11" max="11" width="8.81640625" customWidth="1"/>
  </cols>
  <sheetData>
    <row r="1" spans="1:10" s="28" customFormat="1" ht="46.5" x14ac:dyDescent="0.4">
      <c r="A1" s="43" t="s">
        <v>59</v>
      </c>
      <c r="B1" s="43" t="s">
        <v>60</v>
      </c>
      <c r="C1" s="43" t="s">
        <v>61</v>
      </c>
      <c r="D1" s="44" t="s">
        <v>62</v>
      </c>
      <c r="E1" s="43" t="s">
        <v>63</v>
      </c>
      <c r="F1" s="44" t="s">
        <v>64</v>
      </c>
      <c r="G1" s="43" t="s">
        <v>65</v>
      </c>
      <c r="H1" s="43" t="s">
        <v>66</v>
      </c>
      <c r="I1" s="43" t="s">
        <v>67</v>
      </c>
      <c r="J1" s="43" t="s">
        <v>68</v>
      </c>
    </row>
    <row r="2" spans="1:10" ht="15.65" customHeight="1" x14ac:dyDescent="0.35">
      <c r="A2" s="235" t="s">
        <v>382</v>
      </c>
      <c r="B2" s="236"/>
      <c r="C2" s="236"/>
      <c r="D2" s="236"/>
      <c r="E2" s="236"/>
      <c r="F2" s="236"/>
      <c r="G2" s="236"/>
      <c r="H2" s="236"/>
      <c r="I2" s="236"/>
      <c r="J2" s="237"/>
    </row>
    <row r="3" spans="1:10" ht="267" customHeight="1" x14ac:dyDescent="0.35">
      <c r="A3" s="45" t="s">
        <v>383</v>
      </c>
      <c r="B3" s="6" t="s">
        <v>384</v>
      </c>
      <c r="C3" s="16" t="s">
        <v>385</v>
      </c>
      <c r="D3" s="17">
        <v>8</v>
      </c>
      <c r="E3" s="18" t="s">
        <v>412</v>
      </c>
      <c r="F3" s="21">
        <v>4</v>
      </c>
      <c r="G3" s="21">
        <v>4</v>
      </c>
      <c r="H3" s="29" t="s">
        <v>155</v>
      </c>
      <c r="I3" s="21">
        <v>4</v>
      </c>
      <c r="J3" s="29" t="s">
        <v>146</v>
      </c>
    </row>
    <row r="4" spans="1:10" ht="244.9" customHeight="1" x14ac:dyDescent="0.35">
      <c r="A4" s="46" t="s">
        <v>388</v>
      </c>
      <c r="B4" s="4" t="s">
        <v>389</v>
      </c>
      <c r="C4" s="5" t="s">
        <v>390</v>
      </c>
      <c r="D4" s="17">
        <v>8</v>
      </c>
      <c r="E4" s="18" t="s">
        <v>413</v>
      </c>
      <c r="F4" s="21">
        <v>4</v>
      </c>
      <c r="G4" s="21">
        <v>4</v>
      </c>
      <c r="H4" s="29" t="s">
        <v>146</v>
      </c>
      <c r="I4" s="21">
        <v>4</v>
      </c>
      <c r="J4" s="29" t="s">
        <v>146</v>
      </c>
    </row>
    <row r="5" spans="1:10" ht="247.15" customHeight="1" x14ac:dyDescent="0.35">
      <c r="A5" s="45" t="s">
        <v>392</v>
      </c>
      <c r="B5" s="6" t="s">
        <v>393</v>
      </c>
      <c r="C5" s="16" t="s">
        <v>394</v>
      </c>
      <c r="D5" s="17">
        <v>9</v>
      </c>
      <c r="E5" s="18" t="s">
        <v>412</v>
      </c>
      <c r="F5" s="21">
        <v>4</v>
      </c>
      <c r="G5" s="21">
        <v>4</v>
      </c>
      <c r="H5" s="29" t="s">
        <v>155</v>
      </c>
      <c r="I5" s="21">
        <v>4</v>
      </c>
      <c r="J5" s="29" t="s">
        <v>146</v>
      </c>
    </row>
    <row r="6" spans="1:10" ht="190.5" customHeight="1" x14ac:dyDescent="0.35">
      <c r="A6" s="46" t="s">
        <v>396</v>
      </c>
      <c r="B6" s="4" t="s">
        <v>397</v>
      </c>
      <c r="C6" s="5" t="s">
        <v>398</v>
      </c>
      <c r="D6" s="17">
        <v>9</v>
      </c>
      <c r="E6" s="4" t="s">
        <v>399</v>
      </c>
      <c r="F6" s="24">
        <v>4</v>
      </c>
      <c r="G6" s="24">
        <v>5</v>
      </c>
      <c r="H6" s="30" t="s">
        <v>155</v>
      </c>
      <c r="I6" s="21">
        <v>10</v>
      </c>
      <c r="J6" s="30" t="s">
        <v>147</v>
      </c>
    </row>
    <row r="7" spans="1:10" ht="86.5" customHeight="1" x14ac:dyDescent="0.35">
      <c r="A7" s="45" t="s">
        <v>400</v>
      </c>
      <c r="B7" s="6" t="s">
        <v>401</v>
      </c>
      <c r="C7" s="16" t="s">
        <v>402</v>
      </c>
      <c r="D7" s="19">
        <v>6</v>
      </c>
      <c r="E7" s="18" t="s">
        <v>414</v>
      </c>
      <c r="F7" s="19">
        <v>6</v>
      </c>
      <c r="G7" s="19">
        <v>8</v>
      </c>
      <c r="H7" s="29" t="s">
        <v>147</v>
      </c>
      <c r="I7" s="17">
        <v>12</v>
      </c>
      <c r="J7" s="29" t="s">
        <v>147</v>
      </c>
    </row>
    <row r="8" spans="1:10" ht="213.65" customHeight="1" x14ac:dyDescent="0.35">
      <c r="A8" s="46" t="s">
        <v>404</v>
      </c>
      <c r="B8" s="4" t="s">
        <v>405</v>
      </c>
      <c r="C8" s="5" t="s">
        <v>406</v>
      </c>
      <c r="D8" s="19">
        <v>4</v>
      </c>
      <c r="E8" s="11" t="s">
        <v>415</v>
      </c>
      <c r="F8" s="19">
        <v>4</v>
      </c>
      <c r="G8" s="19">
        <v>6</v>
      </c>
      <c r="H8" s="30" t="s">
        <v>146</v>
      </c>
      <c r="I8" s="19">
        <v>8</v>
      </c>
      <c r="J8" s="30" t="s">
        <v>147</v>
      </c>
    </row>
    <row r="9" spans="1:10" ht="143.5" customHeight="1" x14ac:dyDescent="0.35">
      <c r="A9" s="45" t="s">
        <v>408</v>
      </c>
      <c r="B9" s="6" t="s">
        <v>409</v>
      </c>
      <c r="C9" s="16" t="s">
        <v>410</v>
      </c>
      <c r="D9" s="17">
        <v>6</v>
      </c>
      <c r="E9" s="18" t="s">
        <v>416</v>
      </c>
      <c r="F9" s="19">
        <v>4</v>
      </c>
      <c r="G9" s="19">
        <v>6</v>
      </c>
      <c r="H9" s="29" t="s">
        <v>146</v>
      </c>
      <c r="I9" s="19">
        <v>6</v>
      </c>
      <c r="J9" s="29" t="s">
        <v>146</v>
      </c>
    </row>
    <row r="10" spans="1:10" x14ac:dyDescent="0.35">
      <c r="A10" s="1"/>
      <c r="B10" s="1"/>
      <c r="C10" s="1"/>
      <c r="D10" s="2"/>
      <c r="E10" s="1"/>
      <c r="F10" s="1"/>
      <c r="G10" s="1"/>
      <c r="H10" s="22"/>
      <c r="I10" s="1"/>
      <c r="J10" s="22"/>
    </row>
    <row r="11" spans="1:10" x14ac:dyDescent="0.35">
      <c r="A11" s="1"/>
      <c r="B11" s="1"/>
      <c r="C11" s="1"/>
      <c r="D11" s="2"/>
      <c r="E11" s="1"/>
      <c r="F11" s="1"/>
      <c r="G11" s="1"/>
      <c r="H11" s="22"/>
      <c r="I11" s="1"/>
      <c r="J11" s="22"/>
    </row>
    <row r="12" spans="1:10" x14ac:dyDescent="0.35">
      <c r="A12" s="1"/>
      <c r="B12" s="1"/>
      <c r="C12" s="1"/>
      <c r="D12" s="2"/>
      <c r="E12" s="1"/>
      <c r="F12" s="1"/>
      <c r="G12" s="1"/>
      <c r="H12" s="22"/>
      <c r="I12" s="1"/>
      <c r="J12" s="22"/>
    </row>
    <row r="13" spans="1:10" x14ac:dyDescent="0.35">
      <c r="A13" s="1"/>
      <c r="B13" s="1"/>
      <c r="C13" s="1"/>
      <c r="D13" s="2"/>
      <c r="E13" s="1"/>
      <c r="F13" s="1"/>
      <c r="G13" s="1"/>
      <c r="H13" s="22"/>
      <c r="I13" s="1"/>
      <c r="J13" s="22"/>
    </row>
    <row r="14" spans="1:10" x14ac:dyDescent="0.35">
      <c r="A14" s="1"/>
      <c r="B14" s="1"/>
      <c r="C14" s="1"/>
      <c r="D14" s="2"/>
      <c r="E14" s="1"/>
      <c r="F14" s="1"/>
      <c r="G14" s="1"/>
      <c r="H14" s="22"/>
      <c r="I14" s="1"/>
      <c r="J14" s="22"/>
    </row>
    <row r="15" spans="1:10" x14ac:dyDescent="0.35">
      <c r="A15" s="1"/>
      <c r="B15" s="1"/>
      <c r="C15" s="1"/>
      <c r="D15" s="2"/>
      <c r="E15" s="1"/>
      <c r="F15" s="1"/>
      <c r="G15" s="1"/>
      <c r="H15" s="22"/>
      <c r="I15" s="1"/>
      <c r="J15" s="22"/>
    </row>
    <row r="16" spans="1:10" x14ac:dyDescent="0.35">
      <c r="A16" s="1"/>
      <c r="B16" s="1"/>
      <c r="C16" s="1"/>
      <c r="D16" s="2"/>
      <c r="E16" s="1"/>
      <c r="F16" s="1"/>
      <c r="G16" s="1"/>
      <c r="H16" s="22"/>
      <c r="I16" s="1"/>
      <c r="J16" s="22"/>
    </row>
    <row r="17" spans="1:10" x14ac:dyDescent="0.35">
      <c r="A17" s="1"/>
      <c r="B17" s="1"/>
      <c r="C17" s="1"/>
      <c r="D17" s="2"/>
      <c r="E17" s="1"/>
      <c r="F17" s="1"/>
      <c r="G17" s="1"/>
      <c r="H17" s="22"/>
      <c r="I17" s="1"/>
      <c r="J17" s="22"/>
    </row>
  </sheetData>
  <sheetProtection algorithmName="SHA-512" hashValue="f1lUdsuezFSQT0csfcMA8+VNobi743jVtp7ugzEzlxYi5KGhqLjsiL36xJF/+XHFD6CD+wiwWhDGtvSwl5rSdw==" saltValue="8l8wqAVQo8JvUg+8yiW2rA==" spinCount="100000" sheet="1" objects="1" scenarios="1"/>
  <mergeCells count="1">
    <mergeCell ref="A2:J2"/>
  </mergeCells>
  <conditionalFormatting sqref="H3:H9 J3:J9">
    <cfRule type="containsText" dxfId="2" priority="1" operator="containsText" text="High">
      <formula>NOT(ISERROR(SEARCH("High",H3)))</formula>
    </cfRule>
    <cfRule type="containsText" dxfId="1" priority="2" operator="containsText" text="Medium">
      <formula>NOT(ISERROR(SEARCH("Medium",H3)))</formula>
    </cfRule>
    <cfRule type="containsText" dxfId="0" priority="3" operator="containsText" text="Low">
      <formula>NOT(ISERROR(SEARCH("Low",H3)))</formula>
    </cfRule>
  </conditionalFormatting>
  <pageMargins left="0.70000000000000007" right="0.70000000000000007" top="0.75" bottom="0.75" header="0.30000000000000004" footer="0.30000000000000004"/>
  <pageSetup paperSize="0" fitToWidth="0" fitToHeight="0" orientation="portrait" horizontalDpi="0" verticalDpi="0" copies="0"/>
  <extLst>
    <ext xmlns:x14="http://schemas.microsoft.com/office/spreadsheetml/2009/9/main" uri="{CCE6A557-97BC-4b89-ADB6-D9C93CAAB3DF}">
      <x14:dataValidations xmlns:xm="http://schemas.microsoft.com/office/excel/2006/main" count="1">
        <x14:dataValidation type="list" allowBlank="1" showInputMessage="1" showErrorMessage="1" xr:uid="{2CB674A5-42C7-45AA-9C34-C943B8ECB6FE}">
          <x14:formula1>
            <xm:f>'Risk Confidence'!$A$1:$A$3</xm:f>
          </x14:formula1>
          <xm:sqref>H3:H9 J3:J9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7678B-B9E0-4677-B204-7DB7129FB53E}">
  <dimension ref="A1:J9"/>
  <sheetViews>
    <sheetView zoomScaleNormal="100" workbookViewId="0">
      <selection activeCell="D3" sqref="D3"/>
    </sheetView>
  </sheetViews>
  <sheetFormatPr defaultColWidth="8.7265625" defaultRowHeight="13" x14ac:dyDescent="0.3"/>
  <cols>
    <col min="1" max="1" width="13.453125" style="100" customWidth="1"/>
    <col min="2" max="2" width="21" style="100" customWidth="1"/>
    <col min="3" max="3" width="32.7265625" style="100" customWidth="1"/>
    <col min="4" max="4" width="12.453125" style="100" customWidth="1"/>
    <col min="5" max="5" width="28.26953125" style="100" customWidth="1"/>
    <col min="6" max="6" width="8.7265625" style="100"/>
    <col min="7" max="7" width="16.26953125" style="100" customWidth="1"/>
    <col min="8" max="8" width="17.26953125" style="100" customWidth="1"/>
    <col min="9" max="9" width="8.7265625" style="100"/>
    <col min="10" max="10" width="19" style="100" customWidth="1"/>
    <col min="11" max="16384" width="8.7265625" style="100"/>
  </cols>
  <sheetData>
    <row r="1" spans="1:10" ht="39" x14ac:dyDescent="0.3">
      <c r="A1" s="98" t="s">
        <v>59</v>
      </c>
      <c r="B1" s="98" t="s">
        <v>60</v>
      </c>
      <c r="C1" s="98" t="s">
        <v>61</v>
      </c>
      <c r="D1" s="99" t="s">
        <v>62</v>
      </c>
      <c r="E1" s="98" t="s">
        <v>63</v>
      </c>
      <c r="F1" s="99" t="s">
        <v>64</v>
      </c>
      <c r="G1" s="98" t="s">
        <v>65</v>
      </c>
      <c r="H1" s="98" t="s">
        <v>66</v>
      </c>
      <c r="I1" s="98" t="s">
        <v>67</v>
      </c>
      <c r="J1" s="98" t="s">
        <v>68</v>
      </c>
    </row>
    <row r="2" spans="1:10" x14ac:dyDescent="0.3">
      <c r="A2" s="238" t="s">
        <v>382</v>
      </c>
      <c r="B2" s="239"/>
      <c r="C2" s="239"/>
      <c r="D2" s="239"/>
      <c r="E2" s="239"/>
      <c r="F2" s="239"/>
      <c r="G2" s="239"/>
      <c r="H2" s="239"/>
      <c r="I2" s="239"/>
      <c r="J2" s="240"/>
    </row>
    <row r="3" spans="1:10" ht="130" x14ac:dyDescent="0.3">
      <c r="A3" s="101" t="s">
        <v>383</v>
      </c>
      <c r="B3" s="102" t="s">
        <v>384</v>
      </c>
      <c r="C3" s="103" t="s">
        <v>385</v>
      </c>
      <c r="D3" s="104">
        <v>8</v>
      </c>
      <c r="E3" s="102" t="s">
        <v>417</v>
      </c>
      <c r="F3" s="102">
        <v>6</v>
      </c>
      <c r="G3" s="102"/>
      <c r="H3" s="102"/>
      <c r="I3" s="102"/>
      <c r="J3" s="102"/>
    </row>
    <row r="4" spans="1:10" ht="117" x14ac:dyDescent="0.3">
      <c r="A4" s="105" t="s">
        <v>388</v>
      </c>
      <c r="B4" s="106" t="s">
        <v>389</v>
      </c>
      <c r="C4" s="107" t="s">
        <v>390</v>
      </c>
      <c r="D4" s="104">
        <v>8</v>
      </c>
      <c r="E4" s="102" t="s">
        <v>417</v>
      </c>
      <c r="F4" s="106">
        <v>7</v>
      </c>
      <c r="G4" s="106"/>
      <c r="H4" s="106"/>
      <c r="I4" s="106"/>
      <c r="J4" s="106"/>
    </row>
    <row r="5" spans="1:10" ht="91" x14ac:dyDescent="0.3">
      <c r="A5" s="101" t="s">
        <v>392</v>
      </c>
      <c r="B5" s="102" t="s">
        <v>393</v>
      </c>
      <c r="C5" s="103" t="s">
        <v>394</v>
      </c>
      <c r="D5" s="104">
        <v>9</v>
      </c>
      <c r="E5" s="102" t="s">
        <v>417</v>
      </c>
      <c r="F5" s="102">
        <v>6</v>
      </c>
      <c r="G5" s="102"/>
      <c r="H5" s="102"/>
      <c r="I5" s="102"/>
      <c r="J5" s="102"/>
    </row>
    <row r="6" spans="1:10" ht="104" x14ac:dyDescent="0.3">
      <c r="A6" s="105" t="s">
        <v>396</v>
      </c>
      <c r="B6" s="106" t="s">
        <v>397</v>
      </c>
      <c r="C6" s="107" t="s">
        <v>398</v>
      </c>
      <c r="D6" s="104">
        <v>9</v>
      </c>
      <c r="E6" s="106"/>
      <c r="F6" s="106">
        <v>9</v>
      </c>
      <c r="G6" s="106"/>
      <c r="H6" s="106"/>
      <c r="I6" s="106"/>
      <c r="J6" s="106"/>
    </row>
    <row r="7" spans="1:10" ht="156" x14ac:dyDescent="0.3">
      <c r="A7" s="101" t="s">
        <v>400</v>
      </c>
      <c r="B7" s="102" t="s">
        <v>401</v>
      </c>
      <c r="C7" s="103" t="s">
        <v>402</v>
      </c>
      <c r="D7" s="108">
        <v>6</v>
      </c>
      <c r="E7" s="102"/>
      <c r="F7" s="102">
        <v>7</v>
      </c>
      <c r="G7" s="102"/>
      <c r="H7" s="102"/>
      <c r="I7" s="102"/>
      <c r="J7" s="102"/>
    </row>
    <row r="8" spans="1:10" ht="169" x14ac:dyDescent="0.3">
      <c r="A8" s="105" t="s">
        <v>404</v>
      </c>
      <c r="B8" s="106" t="s">
        <v>405</v>
      </c>
      <c r="C8" s="107" t="s">
        <v>406</v>
      </c>
      <c r="D8" s="108">
        <v>4</v>
      </c>
      <c r="E8" s="106"/>
      <c r="F8" s="106">
        <v>4</v>
      </c>
      <c r="G8" s="106"/>
      <c r="H8" s="106"/>
      <c r="I8" s="106"/>
      <c r="J8" s="106"/>
    </row>
    <row r="9" spans="1:10" ht="117" x14ac:dyDescent="0.3">
      <c r="A9" s="101" t="s">
        <v>408</v>
      </c>
      <c r="B9" s="102" t="s">
        <v>409</v>
      </c>
      <c r="C9" s="103" t="s">
        <v>410</v>
      </c>
      <c r="D9" s="104">
        <v>6</v>
      </c>
      <c r="E9" s="102" t="s">
        <v>418</v>
      </c>
      <c r="F9" s="102">
        <v>6</v>
      </c>
      <c r="G9" s="102"/>
      <c r="H9" s="102"/>
      <c r="I9" s="102"/>
      <c r="J9" s="102"/>
    </row>
  </sheetData>
  <sheetProtection algorithmName="SHA-512" hashValue="KO+buqFI+IpqjY64e+KqoD/UM/WyM5CnhfXzwgr0Mod6lyiublt5a6wIm+Q2EnhS77Sg8MRZplbEA7fyEjE5Yw==" saltValue="EmWx0i+Sc41MBlynrA5y2g==" spinCount="100000" sheet="1" objects="1" scenarios="1"/>
  <mergeCells count="1">
    <mergeCell ref="A2:J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E609A-CEBB-48B3-9DEC-117E7C8D702F}">
  <dimension ref="A1:J9"/>
  <sheetViews>
    <sheetView workbookViewId="0">
      <selection activeCell="E6" sqref="E6"/>
    </sheetView>
  </sheetViews>
  <sheetFormatPr defaultRowHeight="14.5" x14ac:dyDescent="0.35"/>
  <cols>
    <col min="1" max="1" width="10.1796875" customWidth="1"/>
    <col min="2" max="2" width="24.7265625" customWidth="1"/>
    <col min="3" max="3" width="44.7265625" customWidth="1"/>
    <col min="5" max="5" width="85" customWidth="1"/>
    <col min="8" max="8" width="19.1796875" customWidth="1"/>
    <col min="10" max="10" width="20.7265625" customWidth="1"/>
  </cols>
  <sheetData>
    <row r="1" spans="1:10" ht="46.5" x14ac:dyDescent="0.35">
      <c r="A1" s="43" t="s">
        <v>59</v>
      </c>
      <c r="B1" s="43" t="s">
        <v>60</v>
      </c>
      <c r="C1" s="43" t="s">
        <v>61</v>
      </c>
      <c r="D1" s="44" t="s">
        <v>62</v>
      </c>
      <c r="E1" s="43" t="s">
        <v>63</v>
      </c>
      <c r="F1" s="44" t="s">
        <v>64</v>
      </c>
      <c r="G1" s="43" t="s">
        <v>65</v>
      </c>
      <c r="H1" s="43" t="s">
        <v>66</v>
      </c>
      <c r="I1" s="43" t="s">
        <v>67</v>
      </c>
      <c r="J1" s="43" t="s">
        <v>68</v>
      </c>
    </row>
    <row r="2" spans="1:10" ht="15.5" x14ac:dyDescent="0.35">
      <c r="A2" s="235" t="s">
        <v>382</v>
      </c>
      <c r="B2" s="236"/>
      <c r="C2" s="236"/>
      <c r="D2" s="236"/>
      <c r="E2" s="236"/>
      <c r="F2" s="236"/>
      <c r="G2" s="236"/>
      <c r="H2" s="236"/>
      <c r="I2" s="236"/>
      <c r="J2" s="237"/>
    </row>
    <row r="3" spans="1:10" ht="108.5" x14ac:dyDescent="0.35">
      <c r="A3" s="45" t="s">
        <v>383</v>
      </c>
      <c r="B3" s="6" t="s">
        <v>384</v>
      </c>
      <c r="C3" s="16" t="s">
        <v>385</v>
      </c>
      <c r="D3" s="17">
        <v>8</v>
      </c>
      <c r="E3" s="18" t="s">
        <v>419</v>
      </c>
      <c r="F3" s="21">
        <v>8</v>
      </c>
      <c r="G3" s="6" t="s">
        <v>350</v>
      </c>
      <c r="H3" s="6" t="s">
        <v>351</v>
      </c>
      <c r="I3" s="6" t="s">
        <v>350</v>
      </c>
      <c r="J3" s="6" t="s">
        <v>351</v>
      </c>
    </row>
    <row r="4" spans="1:10" ht="101.5" x14ac:dyDescent="0.35">
      <c r="A4" s="46" t="s">
        <v>388</v>
      </c>
      <c r="B4" s="4" t="s">
        <v>389</v>
      </c>
      <c r="C4" s="5" t="s">
        <v>390</v>
      </c>
      <c r="D4" s="17">
        <v>8</v>
      </c>
      <c r="E4" s="18" t="s">
        <v>420</v>
      </c>
      <c r="F4" s="21">
        <v>8</v>
      </c>
      <c r="G4" s="6" t="s">
        <v>350</v>
      </c>
      <c r="H4" s="6" t="s">
        <v>351</v>
      </c>
      <c r="I4" s="6" t="s">
        <v>350</v>
      </c>
      <c r="J4" s="6" t="s">
        <v>351</v>
      </c>
    </row>
    <row r="5" spans="1:10" ht="87" x14ac:dyDescent="0.35">
      <c r="A5" s="45" t="s">
        <v>392</v>
      </c>
      <c r="B5" s="6" t="s">
        <v>393</v>
      </c>
      <c r="C5" s="16" t="s">
        <v>394</v>
      </c>
      <c r="D5" s="17">
        <v>9</v>
      </c>
      <c r="E5" s="18" t="s">
        <v>421</v>
      </c>
      <c r="F5" s="21" t="s">
        <v>422</v>
      </c>
      <c r="G5" s="6" t="s">
        <v>350</v>
      </c>
      <c r="H5" s="6" t="s">
        <v>351</v>
      </c>
      <c r="I5" s="6" t="s">
        <v>350</v>
      </c>
      <c r="J5" s="6" t="s">
        <v>351</v>
      </c>
    </row>
    <row r="6" spans="1:10" ht="87" x14ac:dyDescent="0.35">
      <c r="A6" s="46" t="s">
        <v>396</v>
      </c>
      <c r="B6" s="4" t="s">
        <v>397</v>
      </c>
      <c r="C6" s="5" t="s">
        <v>398</v>
      </c>
      <c r="D6" s="17">
        <v>9</v>
      </c>
      <c r="E6" s="4" t="s">
        <v>423</v>
      </c>
      <c r="F6" s="24">
        <v>8</v>
      </c>
      <c r="G6" s="6" t="s">
        <v>350</v>
      </c>
      <c r="H6" s="6" t="s">
        <v>351</v>
      </c>
      <c r="I6" s="6" t="s">
        <v>350</v>
      </c>
      <c r="J6" s="6" t="s">
        <v>351</v>
      </c>
    </row>
    <row r="7" spans="1:10" ht="130.5" x14ac:dyDescent="0.35">
      <c r="A7" s="45" t="s">
        <v>400</v>
      </c>
      <c r="B7" s="6" t="s">
        <v>401</v>
      </c>
      <c r="C7" s="16" t="s">
        <v>402</v>
      </c>
      <c r="D7" s="19">
        <v>6</v>
      </c>
      <c r="E7" s="18" t="s">
        <v>424</v>
      </c>
      <c r="F7" s="6" t="s">
        <v>349</v>
      </c>
      <c r="G7" s="6" t="s">
        <v>350</v>
      </c>
      <c r="H7" s="6" t="s">
        <v>351</v>
      </c>
      <c r="I7" s="6" t="s">
        <v>350</v>
      </c>
      <c r="J7" s="6" t="s">
        <v>351</v>
      </c>
    </row>
    <row r="8" spans="1:10" ht="72.5" x14ac:dyDescent="0.35">
      <c r="A8" s="46" t="s">
        <v>404</v>
      </c>
      <c r="B8" s="4" t="s">
        <v>405</v>
      </c>
      <c r="C8" s="5" t="s">
        <v>425</v>
      </c>
      <c r="D8" s="19">
        <v>4</v>
      </c>
      <c r="E8" s="11" t="s">
        <v>426</v>
      </c>
      <c r="F8" s="6" t="s">
        <v>349</v>
      </c>
      <c r="G8" s="6" t="s">
        <v>350</v>
      </c>
      <c r="H8" s="6" t="s">
        <v>351</v>
      </c>
      <c r="I8" s="6" t="s">
        <v>350</v>
      </c>
      <c r="J8" s="6" t="s">
        <v>351</v>
      </c>
    </row>
    <row r="9" spans="1:10" ht="101.5" x14ac:dyDescent="0.35">
      <c r="A9" s="45" t="s">
        <v>408</v>
      </c>
      <c r="B9" s="6" t="s">
        <v>409</v>
      </c>
      <c r="C9" s="16" t="s">
        <v>410</v>
      </c>
      <c r="D9" s="17">
        <v>6</v>
      </c>
      <c r="E9" s="18" t="s">
        <v>427</v>
      </c>
      <c r="F9" s="6" t="s">
        <v>349</v>
      </c>
      <c r="G9" s="6" t="s">
        <v>350</v>
      </c>
      <c r="H9" s="6" t="s">
        <v>351</v>
      </c>
      <c r="I9" s="6" t="s">
        <v>350</v>
      </c>
      <c r="J9" s="6" t="s">
        <v>351</v>
      </c>
    </row>
  </sheetData>
  <sheetProtection algorithmName="SHA-512" hashValue="w/QSXTDLaVcxbQgwZZFFVbYIy5DMZEtphbQmQac0LL41VoyQxT2/DiSPxO5zDL7FQ+wK1LnQnwTY3BVwGRIYGA==" saltValue="jjNcZlDyIG1GujNL3DRkZw==" spinCount="100000" sheet="1" objects="1" scenarios="1"/>
  <mergeCells count="1">
    <mergeCell ref="A2:J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AD5C6-E991-4939-95B2-512AE7DE9589}">
  <dimension ref="A1:AD40"/>
  <sheetViews>
    <sheetView tabSelected="1" zoomScale="118" zoomScaleNormal="100" workbookViewId="0">
      <selection activeCell="A15" sqref="A15"/>
    </sheetView>
  </sheetViews>
  <sheetFormatPr defaultRowHeight="14.5" x14ac:dyDescent="0.35"/>
  <cols>
    <col min="5" max="5" width="8.81640625" customWidth="1"/>
  </cols>
  <sheetData>
    <row r="1" spans="1:30" x14ac:dyDescent="0.35">
      <c r="A1" s="71"/>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row>
    <row r="2" spans="1:30" x14ac:dyDescent="0.35">
      <c r="A2" s="71"/>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row>
    <row r="3" spans="1:30" x14ac:dyDescent="0.35">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row>
    <row r="4" spans="1:30" x14ac:dyDescent="0.35">
      <c r="A4" s="71"/>
      <c r="B4" s="71"/>
      <c r="C4" s="71"/>
      <c r="D4" s="71"/>
      <c r="E4" s="77" t="s">
        <v>57</v>
      </c>
      <c r="F4" s="71"/>
      <c r="G4" s="71"/>
      <c r="H4" s="71"/>
      <c r="I4" s="71"/>
      <c r="J4" s="71"/>
      <c r="K4" s="71"/>
      <c r="L4" s="71"/>
      <c r="M4" s="71"/>
      <c r="N4" s="71"/>
      <c r="O4" s="71"/>
      <c r="P4" s="77" t="s">
        <v>58</v>
      </c>
      <c r="Q4" s="71"/>
      <c r="R4" s="71"/>
      <c r="S4" s="71"/>
      <c r="T4" s="71"/>
      <c r="U4" s="71"/>
      <c r="V4" s="71"/>
      <c r="W4" s="71"/>
      <c r="X4" s="71"/>
      <c r="Y4" s="71"/>
      <c r="Z4" s="71"/>
      <c r="AA4" s="71"/>
      <c r="AB4" s="71"/>
      <c r="AC4" s="71"/>
      <c r="AD4" s="71"/>
    </row>
    <row r="5" spans="1:30" x14ac:dyDescent="0.35">
      <c r="A5" s="71"/>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row>
    <row r="6" spans="1:30" x14ac:dyDescent="0.35">
      <c r="A6" s="71"/>
      <c r="B6" s="71"/>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row>
    <row r="7" spans="1:30" x14ac:dyDescent="0.35">
      <c r="A7" s="71"/>
      <c r="B7" s="71"/>
      <c r="C7" s="71"/>
      <c r="D7" s="71"/>
      <c r="E7" s="71"/>
      <c r="F7" s="71"/>
      <c r="G7" s="71"/>
      <c r="H7" s="71"/>
      <c r="I7" s="71"/>
      <c r="J7" s="71"/>
      <c r="K7" s="71"/>
      <c r="L7" s="71"/>
      <c r="M7" s="71"/>
      <c r="N7" s="71"/>
      <c r="O7" s="71"/>
      <c r="P7" s="71"/>
      <c r="Q7" s="71"/>
      <c r="R7" s="71"/>
      <c r="S7" s="71"/>
      <c r="T7" s="71"/>
      <c r="U7" s="71"/>
      <c r="V7" s="71"/>
      <c r="W7" s="71"/>
      <c r="X7" s="79"/>
      <c r="Y7" s="80"/>
      <c r="Z7" s="71"/>
      <c r="AA7" s="71"/>
      <c r="AB7" s="71"/>
      <c r="AC7" s="71"/>
      <c r="AD7" s="71"/>
    </row>
    <row r="8" spans="1:30" x14ac:dyDescent="0.35">
      <c r="A8" s="71"/>
      <c r="B8" s="71"/>
      <c r="C8" s="71"/>
      <c r="D8" s="71"/>
      <c r="E8" s="71"/>
      <c r="F8" s="71"/>
      <c r="G8" s="71"/>
      <c r="H8" s="71"/>
      <c r="I8" s="71"/>
      <c r="J8" s="71"/>
      <c r="K8" s="71"/>
      <c r="L8" s="71"/>
      <c r="M8" s="71"/>
      <c r="N8" s="71"/>
      <c r="O8" s="71"/>
      <c r="P8" s="71"/>
      <c r="Q8" s="71"/>
      <c r="R8" s="71"/>
      <c r="S8" s="71"/>
      <c r="T8" s="71"/>
      <c r="U8" s="71"/>
      <c r="V8" s="71"/>
      <c r="W8" s="71"/>
      <c r="X8" s="79"/>
      <c r="Y8" s="80"/>
      <c r="Z8" s="71"/>
      <c r="AA8" s="71"/>
      <c r="AB8" s="71"/>
      <c r="AC8" s="71"/>
      <c r="AD8" s="71"/>
    </row>
    <row r="9" spans="1:30" x14ac:dyDescent="0.35">
      <c r="A9" s="71"/>
      <c r="B9" s="71"/>
      <c r="C9" s="71"/>
      <c r="D9" s="71"/>
      <c r="E9" s="71"/>
      <c r="F9" s="71"/>
      <c r="G9" s="71"/>
      <c r="H9" s="71"/>
      <c r="I9" s="71"/>
      <c r="J9" s="71"/>
      <c r="K9" s="71"/>
      <c r="L9" s="71"/>
      <c r="M9" s="71"/>
      <c r="N9" s="71"/>
      <c r="O9" s="71"/>
      <c r="P9" s="71"/>
      <c r="Q9" s="71"/>
      <c r="R9" s="71"/>
      <c r="S9" s="71"/>
      <c r="T9" s="71"/>
      <c r="U9" s="71"/>
      <c r="V9" s="71"/>
      <c r="W9" s="71"/>
      <c r="X9" s="79"/>
      <c r="Y9" s="80"/>
      <c r="Z9" s="71"/>
      <c r="AA9" s="71"/>
      <c r="AB9" s="71"/>
      <c r="AC9" s="71"/>
      <c r="AD9" s="71"/>
    </row>
    <row r="10" spans="1:30" x14ac:dyDescent="0.35">
      <c r="A10" s="71"/>
      <c r="B10" s="71"/>
      <c r="C10" s="71"/>
      <c r="D10" s="71"/>
      <c r="E10" s="71"/>
      <c r="F10" s="71"/>
      <c r="G10" s="71"/>
      <c r="H10" s="71"/>
      <c r="I10" s="71"/>
      <c r="J10" s="71"/>
      <c r="K10" s="71"/>
      <c r="L10" s="71"/>
      <c r="M10" s="71"/>
      <c r="N10" s="71"/>
      <c r="O10" s="71"/>
      <c r="P10" s="71"/>
      <c r="Q10" s="71"/>
      <c r="R10" s="71"/>
      <c r="S10" s="71"/>
      <c r="T10" s="71"/>
      <c r="U10" s="71"/>
      <c r="V10" s="71"/>
      <c r="W10" s="71"/>
      <c r="X10" s="79"/>
      <c r="Y10" s="80"/>
      <c r="Z10" s="71"/>
      <c r="AA10" s="71"/>
      <c r="AB10" s="71"/>
      <c r="AC10" s="71"/>
      <c r="AD10" s="71"/>
    </row>
    <row r="11" spans="1:30" x14ac:dyDescent="0.35">
      <c r="A11" s="71"/>
      <c r="B11" s="71"/>
      <c r="C11" s="71"/>
      <c r="D11" s="71"/>
      <c r="E11" s="71"/>
      <c r="F11" s="71"/>
      <c r="G11" s="71"/>
      <c r="H11" s="71"/>
      <c r="I11" s="71"/>
      <c r="J11" s="71"/>
      <c r="K11" s="71"/>
      <c r="L11" s="71"/>
      <c r="M11" s="71"/>
      <c r="N11" s="71"/>
      <c r="O11" s="71"/>
      <c r="P11" s="71"/>
      <c r="Q11" s="71"/>
      <c r="R11" s="71"/>
      <c r="S11" s="71"/>
      <c r="T11" s="71"/>
      <c r="U11" s="71"/>
      <c r="V11" s="71"/>
      <c r="W11" s="71"/>
      <c r="X11" s="79"/>
      <c r="Y11" s="80"/>
      <c r="Z11" s="71"/>
      <c r="AA11" s="71"/>
      <c r="AB11" s="71"/>
      <c r="AC11" s="71"/>
      <c r="AD11" s="71"/>
    </row>
    <row r="12" spans="1:30" x14ac:dyDescent="0.35">
      <c r="A12" s="71"/>
      <c r="B12" s="71"/>
      <c r="C12" s="71"/>
      <c r="D12" s="71"/>
      <c r="E12" s="71"/>
      <c r="F12" s="71"/>
      <c r="G12" s="71"/>
      <c r="H12" s="71"/>
      <c r="I12" s="71"/>
      <c r="J12" s="71"/>
      <c r="K12" s="71"/>
      <c r="L12" s="71"/>
      <c r="M12" s="71"/>
      <c r="N12" s="71"/>
      <c r="O12" s="71"/>
      <c r="P12" s="71"/>
      <c r="Q12" s="71"/>
      <c r="R12" s="71"/>
      <c r="S12" s="71"/>
      <c r="T12" s="71"/>
      <c r="U12" s="71"/>
      <c r="V12" s="71"/>
      <c r="W12" s="71"/>
      <c r="X12" s="79"/>
      <c r="Y12" s="80"/>
      <c r="Z12" s="71"/>
      <c r="AA12" s="71"/>
      <c r="AB12" s="71"/>
      <c r="AC12" s="71"/>
      <c r="AD12" s="71"/>
    </row>
    <row r="13" spans="1:30" x14ac:dyDescent="0.35">
      <c r="A13" s="71"/>
      <c r="B13" s="71"/>
      <c r="C13" s="71"/>
      <c r="D13" s="71"/>
      <c r="E13" s="71"/>
      <c r="F13" s="71"/>
      <c r="G13" s="71"/>
      <c r="H13" s="71"/>
      <c r="I13" s="71"/>
      <c r="J13" s="71"/>
      <c r="K13" s="71"/>
      <c r="L13" s="71"/>
      <c r="M13" s="71"/>
      <c r="N13" s="71"/>
      <c r="O13" s="71"/>
      <c r="P13" s="71"/>
      <c r="Q13" s="71"/>
      <c r="R13" s="71"/>
      <c r="S13" s="71"/>
      <c r="T13" s="71"/>
      <c r="U13" s="71"/>
      <c r="V13" s="71"/>
      <c r="W13" s="71"/>
      <c r="X13" s="79"/>
      <c r="Y13" s="80"/>
      <c r="Z13" s="71"/>
      <c r="AA13" s="71"/>
      <c r="AB13" s="71"/>
      <c r="AC13" s="71"/>
      <c r="AD13" s="71"/>
    </row>
    <row r="14" spans="1:30" x14ac:dyDescent="0.35">
      <c r="A14" s="71"/>
      <c r="B14" s="71"/>
      <c r="C14" s="71"/>
      <c r="D14" s="71"/>
      <c r="E14" s="71"/>
      <c r="F14" s="71"/>
      <c r="G14" s="71"/>
      <c r="H14" s="71"/>
      <c r="I14" s="71"/>
      <c r="J14" s="71"/>
      <c r="K14" s="71"/>
      <c r="L14" s="71"/>
      <c r="M14" s="71"/>
      <c r="N14" s="71"/>
      <c r="O14" s="71"/>
      <c r="P14" s="71"/>
      <c r="Q14" s="71"/>
      <c r="R14" s="71"/>
      <c r="S14" s="71"/>
      <c r="T14" s="71"/>
      <c r="U14" s="71"/>
      <c r="V14" s="71"/>
      <c r="W14" s="71"/>
      <c r="X14" s="79"/>
      <c r="Y14" s="80"/>
      <c r="Z14" s="71"/>
      <c r="AA14" s="71"/>
      <c r="AB14" s="71"/>
      <c r="AC14" s="71"/>
      <c r="AD14" s="71"/>
    </row>
    <row r="15" spans="1:30" x14ac:dyDescent="0.35">
      <c r="A15" s="71"/>
      <c r="B15" s="71"/>
      <c r="C15" s="71"/>
      <c r="D15" s="71"/>
      <c r="E15" s="71"/>
      <c r="F15" s="71"/>
      <c r="G15" s="71"/>
      <c r="H15" s="71"/>
      <c r="I15" s="71"/>
      <c r="J15" s="71"/>
      <c r="K15" s="71"/>
      <c r="L15" s="71"/>
      <c r="M15" s="71"/>
      <c r="N15" s="71"/>
      <c r="O15" s="71"/>
      <c r="P15" s="71"/>
      <c r="Q15" s="71"/>
      <c r="R15" s="71"/>
      <c r="S15" s="71"/>
      <c r="T15" s="71"/>
      <c r="U15" s="71"/>
      <c r="V15" s="71"/>
      <c r="W15" s="71"/>
      <c r="X15" s="79"/>
      <c r="Y15" s="80"/>
      <c r="Z15" s="71"/>
      <c r="AA15" s="71"/>
      <c r="AB15" s="71"/>
      <c r="AC15" s="71"/>
      <c r="AD15" s="71"/>
    </row>
    <row r="16" spans="1:30" x14ac:dyDescent="0.35">
      <c r="A16" s="71"/>
      <c r="B16" s="71"/>
      <c r="C16" s="71"/>
      <c r="D16" s="71"/>
      <c r="E16" s="71"/>
      <c r="F16" s="71"/>
      <c r="G16" s="71"/>
      <c r="H16" s="71"/>
      <c r="I16" s="71"/>
      <c r="J16" s="71"/>
      <c r="K16" s="71"/>
      <c r="L16" s="71"/>
      <c r="M16" s="71"/>
      <c r="N16" s="71"/>
      <c r="O16" s="71"/>
      <c r="P16" s="71"/>
      <c r="Q16" s="71"/>
      <c r="R16" s="71"/>
      <c r="S16" s="71"/>
      <c r="T16" s="71"/>
      <c r="U16" s="71"/>
      <c r="V16" s="71"/>
      <c r="W16" s="71"/>
      <c r="X16" s="79"/>
      <c r="Y16" s="80"/>
      <c r="Z16" s="71"/>
      <c r="AA16" s="71"/>
      <c r="AB16" s="71"/>
      <c r="AC16" s="71"/>
      <c r="AD16" s="71"/>
    </row>
    <row r="17" spans="1:30" x14ac:dyDescent="0.35">
      <c r="A17" s="71"/>
      <c r="B17" s="71"/>
      <c r="C17" s="71"/>
      <c r="D17" s="71"/>
      <c r="E17" s="71"/>
      <c r="F17" s="71"/>
      <c r="G17" s="71"/>
      <c r="H17" s="71"/>
      <c r="I17" s="71"/>
      <c r="J17" s="71"/>
      <c r="K17" s="71"/>
      <c r="L17" s="71"/>
      <c r="M17" s="71"/>
      <c r="N17" s="71"/>
      <c r="O17" s="71"/>
      <c r="P17" s="71"/>
      <c r="Q17" s="71"/>
      <c r="R17" s="71"/>
      <c r="S17" s="71"/>
      <c r="T17" s="71"/>
      <c r="U17" s="71"/>
      <c r="V17" s="71"/>
      <c r="W17" s="71"/>
      <c r="X17" s="79"/>
      <c r="Y17" s="80"/>
      <c r="Z17" s="71"/>
      <c r="AA17" s="71"/>
      <c r="AB17" s="71"/>
      <c r="AC17" s="71"/>
      <c r="AD17" s="71"/>
    </row>
    <row r="18" spans="1:30" x14ac:dyDescent="0.35">
      <c r="A18" s="71"/>
      <c r="B18" s="71"/>
      <c r="C18" s="71"/>
      <c r="D18" s="71"/>
      <c r="E18" s="71"/>
      <c r="F18" s="71"/>
      <c r="G18" s="71"/>
      <c r="H18" s="71"/>
      <c r="I18" s="71"/>
      <c r="J18" s="71"/>
      <c r="K18" s="71"/>
      <c r="L18" s="71"/>
      <c r="M18" s="71"/>
      <c r="N18" s="71"/>
      <c r="O18" s="71"/>
      <c r="P18" s="71"/>
      <c r="Q18" s="71"/>
      <c r="R18" s="71"/>
      <c r="S18" s="71"/>
      <c r="T18" s="71"/>
      <c r="U18" s="71"/>
      <c r="V18" s="71"/>
      <c r="W18" s="71"/>
      <c r="X18" s="79"/>
      <c r="Y18" s="80"/>
      <c r="Z18" s="71"/>
      <c r="AA18" s="71"/>
      <c r="AB18" s="71"/>
      <c r="AC18" s="71"/>
      <c r="AD18" s="71"/>
    </row>
    <row r="19" spans="1:30" x14ac:dyDescent="0.35">
      <c r="A19" s="71"/>
      <c r="B19" s="71"/>
      <c r="C19" s="71"/>
      <c r="D19" s="71"/>
      <c r="E19" s="71"/>
      <c r="F19" s="71"/>
      <c r="G19" s="71"/>
      <c r="H19" s="71"/>
      <c r="I19" s="71"/>
      <c r="J19" s="71"/>
      <c r="K19" s="71"/>
      <c r="L19" s="71"/>
      <c r="M19" s="71"/>
      <c r="N19" s="71"/>
      <c r="O19" s="71"/>
      <c r="P19" s="71"/>
      <c r="Q19" s="71"/>
      <c r="R19" s="71"/>
      <c r="S19" s="71"/>
      <c r="T19" s="71"/>
      <c r="U19" s="71"/>
      <c r="V19" s="71"/>
      <c r="W19" s="71"/>
      <c r="X19" s="79"/>
      <c r="Y19" s="80"/>
      <c r="Z19" s="71"/>
      <c r="AA19" s="71"/>
      <c r="AB19" s="71"/>
      <c r="AC19" s="71"/>
      <c r="AD19" s="71"/>
    </row>
    <row r="20" spans="1:30" x14ac:dyDescent="0.35">
      <c r="A20" s="71"/>
      <c r="B20" s="71"/>
      <c r="C20" s="71"/>
      <c r="D20" s="71"/>
      <c r="E20" s="71"/>
      <c r="F20" s="71"/>
      <c r="G20" s="71"/>
      <c r="H20" s="71"/>
      <c r="I20" s="71"/>
      <c r="J20" s="71"/>
      <c r="K20" s="71"/>
      <c r="L20" s="71"/>
      <c r="M20" s="71"/>
      <c r="N20" s="71"/>
      <c r="O20" s="71"/>
      <c r="P20" s="71"/>
      <c r="Q20" s="71"/>
      <c r="R20" s="71"/>
      <c r="S20" s="71"/>
      <c r="T20" s="71"/>
      <c r="U20" s="71"/>
      <c r="V20" s="71"/>
      <c r="W20" s="71"/>
      <c r="X20" s="79"/>
      <c r="Y20" s="80"/>
      <c r="Z20" s="71"/>
      <c r="AA20" s="71"/>
      <c r="AB20" s="71"/>
      <c r="AC20" s="71"/>
      <c r="AD20" s="71"/>
    </row>
    <row r="21" spans="1:30" x14ac:dyDescent="0.35">
      <c r="A21" s="71"/>
      <c r="B21" s="71"/>
      <c r="C21" s="71"/>
      <c r="D21" s="71"/>
      <c r="E21" s="71"/>
      <c r="F21" s="71"/>
      <c r="G21" s="71"/>
      <c r="H21" s="71"/>
      <c r="I21" s="71"/>
      <c r="J21" s="71"/>
      <c r="K21" s="71"/>
      <c r="L21" s="71"/>
      <c r="M21" s="71"/>
      <c r="N21" s="71"/>
      <c r="O21" s="71"/>
      <c r="P21" s="71"/>
      <c r="Q21" s="71"/>
      <c r="R21" s="71"/>
      <c r="S21" s="71"/>
      <c r="T21" s="71"/>
      <c r="U21" s="71"/>
      <c r="V21" s="71"/>
      <c r="W21" s="71"/>
      <c r="X21" s="79"/>
      <c r="Y21" s="80"/>
      <c r="Z21" s="71"/>
      <c r="AA21" s="71"/>
      <c r="AB21" s="71"/>
      <c r="AC21" s="71"/>
      <c r="AD21" s="71"/>
    </row>
    <row r="22" spans="1:30" x14ac:dyDescent="0.35">
      <c r="A22" s="71"/>
      <c r="B22" s="71"/>
      <c r="C22" s="71"/>
      <c r="D22" s="71"/>
      <c r="E22" s="71"/>
      <c r="F22" s="71"/>
      <c r="G22" s="71"/>
      <c r="H22" s="71"/>
      <c r="I22" s="71"/>
      <c r="J22" s="71"/>
      <c r="K22" s="71"/>
      <c r="L22" s="71"/>
      <c r="M22" s="71"/>
      <c r="N22" s="71"/>
      <c r="O22" s="71"/>
      <c r="P22" s="71"/>
      <c r="Q22" s="71"/>
      <c r="R22" s="71"/>
      <c r="S22" s="71"/>
      <c r="T22" s="71"/>
      <c r="U22" s="71"/>
      <c r="V22" s="71"/>
      <c r="W22" s="71"/>
      <c r="X22" s="71"/>
      <c r="Y22" s="71"/>
      <c r="Z22" s="71"/>
      <c r="AA22" s="71"/>
      <c r="AB22" s="71"/>
      <c r="AC22" s="71"/>
      <c r="AD22" s="71"/>
    </row>
    <row r="23" spans="1:30" ht="14.5" customHeight="1" x14ac:dyDescent="0.35">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row>
    <row r="24" spans="1:30" x14ac:dyDescent="0.35">
      <c r="A24" s="71"/>
      <c r="B24" s="71"/>
      <c r="C24" s="71"/>
      <c r="D24" s="71"/>
      <c r="E24" s="71"/>
      <c r="F24" s="71"/>
      <c r="G24" s="71"/>
      <c r="H24" s="71"/>
      <c r="I24" s="71"/>
      <c r="J24" s="71"/>
      <c r="K24" s="71"/>
      <c r="L24" s="71"/>
      <c r="M24" s="71"/>
      <c r="N24" s="71"/>
      <c r="O24" s="71"/>
      <c r="P24" s="71"/>
      <c r="Q24" s="71"/>
      <c r="R24" s="71"/>
      <c r="S24" s="71"/>
      <c r="T24" s="71"/>
      <c r="U24" s="71"/>
      <c r="V24" s="71"/>
      <c r="W24" s="71"/>
      <c r="X24" s="71"/>
      <c r="Y24" s="71"/>
      <c r="Z24" s="71"/>
      <c r="AA24" s="71"/>
      <c r="AB24" s="71"/>
      <c r="AC24" s="71"/>
      <c r="AD24" s="71"/>
    </row>
    <row r="25" spans="1:30" x14ac:dyDescent="0.35">
      <c r="A25" s="71"/>
      <c r="B25" s="71"/>
      <c r="C25" s="71"/>
      <c r="D25" s="71"/>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row>
    <row r="26" spans="1:30" ht="42" customHeight="1" x14ac:dyDescent="0.35">
      <c r="A26" s="71"/>
      <c r="B26" s="71"/>
      <c r="C26" s="71"/>
      <c r="D26" s="71"/>
      <c r="E26" s="71"/>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row>
    <row r="27" spans="1:30" x14ac:dyDescent="0.35">
      <c r="A27" s="71"/>
      <c r="B27" s="71"/>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row>
    <row r="28" spans="1:30" x14ac:dyDescent="0.35">
      <c r="A28" s="71"/>
      <c r="B28" s="71"/>
      <c r="C28" s="71"/>
      <c r="D28" s="71"/>
      <c r="E28" s="71"/>
      <c r="F28" s="71"/>
      <c r="G28" s="71"/>
      <c r="H28" s="71"/>
      <c r="I28" s="71"/>
      <c r="J28" s="71"/>
      <c r="K28" s="71"/>
      <c r="L28" s="71"/>
      <c r="M28" s="71"/>
      <c r="N28" s="71"/>
      <c r="O28" s="71"/>
      <c r="P28" s="71"/>
      <c r="Q28" s="71"/>
      <c r="R28" s="71"/>
      <c r="S28" s="71"/>
      <c r="T28" s="71"/>
      <c r="U28" s="71"/>
      <c r="V28" s="71"/>
      <c r="W28" s="71"/>
      <c r="X28" s="71"/>
      <c r="Y28" s="71"/>
      <c r="Z28" s="71"/>
      <c r="AA28" s="71"/>
      <c r="AB28" s="71"/>
      <c r="AC28" s="71"/>
      <c r="AD28" s="71"/>
    </row>
    <row r="29" spans="1:30" x14ac:dyDescent="0.35">
      <c r="A29" s="71"/>
      <c r="B29" s="71"/>
      <c r="C29" s="7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row>
    <row r="30" spans="1:30" x14ac:dyDescent="0.35">
      <c r="A30" s="71"/>
      <c r="B30" s="71"/>
      <c r="C30" s="71"/>
      <c r="D30" s="71"/>
      <c r="E30" s="71"/>
      <c r="F30" s="71"/>
      <c r="G30" s="71"/>
      <c r="H30" s="71"/>
      <c r="I30" s="71"/>
      <c r="J30" s="71"/>
      <c r="K30" s="71"/>
      <c r="L30" s="71"/>
      <c r="M30" s="71"/>
      <c r="N30" s="71"/>
      <c r="O30" s="71"/>
      <c r="P30" s="71"/>
      <c r="Q30" s="71"/>
      <c r="R30" s="71"/>
      <c r="S30" s="71"/>
      <c r="T30" s="71"/>
      <c r="U30" s="71"/>
      <c r="V30" s="71"/>
      <c r="W30" s="71"/>
      <c r="X30" s="71"/>
      <c r="Y30" s="71"/>
      <c r="Z30" s="71"/>
      <c r="AA30" s="71"/>
      <c r="AB30" s="71"/>
      <c r="AC30" s="71"/>
      <c r="AD30" s="71"/>
    </row>
    <row r="31" spans="1:30" x14ac:dyDescent="0.35">
      <c r="A31" s="71"/>
      <c r="B31" s="71"/>
      <c r="C31" s="71"/>
      <c r="D31" s="71"/>
      <c r="E31" s="71"/>
      <c r="F31" s="71"/>
      <c r="G31" s="71"/>
      <c r="H31" s="71"/>
      <c r="I31" s="71"/>
      <c r="J31" s="71"/>
      <c r="K31" s="71"/>
      <c r="L31" s="71"/>
      <c r="M31" s="71"/>
      <c r="N31" s="71"/>
      <c r="O31" s="71"/>
      <c r="P31" s="71"/>
      <c r="Q31" s="71"/>
      <c r="R31" s="71"/>
      <c r="S31" s="71"/>
      <c r="T31" s="71"/>
      <c r="U31" s="71"/>
      <c r="V31" s="71"/>
      <c r="W31" s="71"/>
      <c r="X31" s="71"/>
      <c r="Y31" s="71"/>
      <c r="Z31" s="71"/>
      <c r="AA31" s="71"/>
      <c r="AB31" s="71"/>
      <c r="AC31" s="71"/>
      <c r="AD31" s="71"/>
    </row>
    <row r="32" spans="1:30" x14ac:dyDescent="0.35">
      <c r="A32" s="71"/>
      <c r="B32" s="71"/>
      <c r="C32" s="71"/>
      <c r="D32" s="71"/>
      <c r="E32" s="71"/>
      <c r="F32" s="71"/>
      <c r="G32" s="71"/>
      <c r="H32" s="71"/>
      <c r="I32" s="71"/>
      <c r="J32" s="71"/>
      <c r="K32" s="71"/>
      <c r="L32" s="71"/>
      <c r="M32" s="71"/>
      <c r="N32" s="71"/>
      <c r="O32" s="71"/>
      <c r="P32" s="71"/>
      <c r="Q32" s="71"/>
      <c r="R32" s="71"/>
      <c r="S32" s="71"/>
      <c r="T32" s="71"/>
      <c r="U32" s="71"/>
      <c r="V32" s="71"/>
      <c r="W32" s="71"/>
      <c r="X32" s="71"/>
      <c r="Y32" s="71"/>
      <c r="Z32" s="71"/>
      <c r="AA32" s="71"/>
      <c r="AB32" s="71"/>
      <c r="AC32" s="71"/>
      <c r="AD32" s="71"/>
    </row>
    <row r="33" spans="1:30" x14ac:dyDescent="0.35">
      <c r="A33" s="71"/>
      <c r="B33" s="71"/>
      <c r="C33" s="7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row>
    <row r="34" spans="1:30" x14ac:dyDescent="0.35">
      <c r="A34" s="71"/>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row>
    <row r="35" spans="1:30" x14ac:dyDescent="0.35">
      <c r="A35" s="71"/>
      <c r="B35" s="71"/>
      <c r="C35" s="71"/>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row>
    <row r="36" spans="1:30" x14ac:dyDescent="0.35">
      <c r="A36" s="71"/>
      <c r="B36" s="71"/>
      <c r="C36" s="71"/>
      <c r="D36" s="71"/>
      <c r="E36" s="71"/>
      <c r="F36" s="71"/>
      <c r="G36" s="71"/>
      <c r="H36" s="71"/>
      <c r="I36" s="71"/>
      <c r="J36" s="71"/>
      <c r="K36" s="71"/>
      <c r="L36" s="71"/>
      <c r="M36" s="71"/>
      <c r="N36" s="71"/>
      <c r="O36" s="71"/>
      <c r="P36" s="71"/>
      <c r="Q36" s="71"/>
      <c r="R36" s="71"/>
      <c r="S36" s="71"/>
      <c r="T36" s="71"/>
      <c r="U36" s="71"/>
      <c r="V36" s="71"/>
      <c r="W36" s="71"/>
      <c r="X36" s="71"/>
      <c r="Y36" s="71"/>
      <c r="Z36" s="71"/>
      <c r="AA36" s="71"/>
      <c r="AB36" s="71"/>
      <c r="AC36" s="71"/>
      <c r="AD36" s="71"/>
    </row>
    <row r="37" spans="1:30" x14ac:dyDescent="0.35">
      <c r="A37" s="71"/>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row>
    <row r="38" spans="1:30" x14ac:dyDescent="0.35">
      <c r="A38" s="71"/>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row>
    <row r="39" spans="1:30" x14ac:dyDescent="0.35">
      <c r="A39" s="71"/>
      <c r="B39" s="71"/>
      <c r="C39" s="71"/>
      <c r="D39" s="71"/>
      <c r="E39" s="71"/>
      <c r="F39" s="71"/>
      <c r="G39" s="71"/>
      <c r="H39" s="71"/>
      <c r="I39" s="71"/>
      <c r="J39" s="71"/>
      <c r="K39" s="71"/>
      <c r="L39" s="71"/>
      <c r="M39" s="71"/>
      <c r="N39" s="71"/>
      <c r="O39" s="71"/>
      <c r="P39" s="71"/>
      <c r="Q39" s="71"/>
      <c r="R39" s="71"/>
      <c r="S39" s="71"/>
      <c r="T39" s="71"/>
      <c r="U39" s="71"/>
      <c r="V39" s="71"/>
      <c r="W39" s="71"/>
      <c r="X39" s="71"/>
      <c r="Y39" s="71"/>
      <c r="Z39" s="71"/>
      <c r="AA39" s="71"/>
      <c r="AB39" s="71"/>
      <c r="AC39" s="71"/>
      <c r="AD39" s="71"/>
    </row>
    <row r="40" spans="1:30" x14ac:dyDescent="0.35">
      <c r="AD40" s="71"/>
    </row>
  </sheetData>
  <conditionalFormatting sqref="Y7:Y21">
    <cfRule type="cellIs" dxfId="35" priority="1" operator="between">
      <formula>16</formula>
      <formula>25</formula>
    </cfRule>
    <cfRule type="cellIs" dxfId="34" priority="2" operator="between">
      <formula>1</formula>
      <formula>2</formula>
    </cfRule>
    <cfRule type="cellIs" dxfId="33" priority="3" operator="equal">
      <formula>11</formula>
    </cfRule>
  </conditionalFormatting>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696BD-99AA-4D3F-A09A-670BAD7AB95B}">
  <dimension ref="A1:U32"/>
  <sheetViews>
    <sheetView zoomScale="83" zoomScaleNormal="115" workbookViewId="0">
      <selection activeCell="E39" sqref="E39"/>
    </sheetView>
  </sheetViews>
  <sheetFormatPr defaultRowHeight="14.5" x14ac:dyDescent="0.35"/>
  <cols>
    <col min="1" max="1" width="11.81640625" customWidth="1"/>
    <col min="2" max="2" width="11.81640625" bestFit="1" customWidth="1"/>
    <col min="3" max="3" width="14.453125" bestFit="1" customWidth="1"/>
    <col min="5" max="6" width="11.7265625" bestFit="1" customWidth="1"/>
    <col min="7" max="7" width="12.26953125" bestFit="1" customWidth="1"/>
    <col min="8" max="8" width="12.7265625" bestFit="1" customWidth="1"/>
    <col min="12" max="12" width="12.26953125" bestFit="1" customWidth="1"/>
  </cols>
  <sheetData>
    <row r="1" spans="1:21" x14ac:dyDescent="0.35">
      <c r="A1" s="59" t="s">
        <v>147</v>
      </c>
      <c r="B1" s="62" t="str">
        <f>NGED!H3</f>
        <v>High</v>
      </c>
      <c r="C1" s="62" t="str">
        <f>SSEN!H3</f>
        <v>Medium</v>
      </c>
      <c r="D1" s="62" t="str">
        <f>UKPN!H3</f>
        <v>Medium</v>
      </c>
      <c r="E1" s="62" t="str">
        <f>ENWL!H3</f>
        <v>Medium</v>
      </c>
      <c r="F1" s="62"/>
      <c r="G1" s="81" t="str">
        <f>NGED!K3</f>
        <v xml:space="preserve">High </v>
      </c>
      <c r="H1" s="81" t="str">
        <f>SSEN!J3</f>
        <v>Low</v>
      </c>
      <c r="I1" s="81" t="str">
        <f>UKPN!J3</f>
        <v>Medium</v>
      </c>
      <c r="J1" s="81" t="str">
        <f>ENWL!J3</f>
        <v>Low</v>
      </c>
      <c r="K1" s="81"/>
      <c r="L1" s="51" t="str">
        <f>NGN!H3</f>
        <v>Medium</v>
      </c>
      <c r="M1" s="51"/>
      <c r="N1" s="51"/>
      <c r="O1" s="51"/>
      <c r="P1" s="51"/>
      <c r="Q1" s="50" t="str">
        <f>NGN!J3</f>
        <v>Low</v>
      </c>
      <c r="R1" s="50"/>
      <c r="S1" s="50"/>
      <c r="T1" s="50"/>
      <c r="U1" s="50"/>
    </row>
    <row r="2" spans="1:21" x14ac:dyDescent="0.35">
      <c r="A2" s="61" t="s">
        <v>146</v>
      </c>
      <c r="B2" s="62" t="str">
        <f>NGED!H4</f>
        <v>Medium</v>
      </c>
      <c r="C2" s="62" t="str">
        <f>SSEN!H4</f>
        <v>Low</v>
      </c>
      <c r="D2" s="62" t="str">
        <f>UKPN!H4</f>
        <v>Medium</v>
      </c>
      <c r="E2" s="62" t="str">
        <f>ENWL!H4</f>
        <v>Medium</v>
      </c>
      <c r="F2" s="62"/>
      <c r="G2" s="81" t="str">
        <f>NGED!K4</f>
        <v xml:space="preserve">Medium </v>
      </c>
      <c r="H2" s="81" t="str">
        <f>SSEN!J4</f>
        <v>Low</v>
      </c>
      <c r="I2" s="81" t="str">
        <f>UKPN!J4</f>
        <v>Medium</v>
      </c>
      <c r="J2" s="81" t="str">
        <f>ENWL!J4</f>
        <v>Low</v>
      </c>
      <c r="K2" s="81"/>
      <c r="L2" s="51" t="str">
        <f>NGN!H4</f>
        <v>Medium</v>
      </c>
      <c r="M2" s="51"/>
      <c r="N2" s="51"/>
      <c r="O2" s="51"/>
      <c r="P2" s="51"/>
      <c r="Q2" s="50" t="str">
        <f>NGN!J4</f>
        <v>Medium</v>
      </c>
      <c r="R2" s="50"/>
      <c r="S2" s="50"/>
      <c r="T2" s="50"/>
      <c r="U2" s="50"/>
    </row>
    <row r="3" spans="1:21" x14ac:dyDescent="0.35">
      <c r="A3" s="60" t="s">
        <v>155</v>
      </c>
      <c r="B3" s="62" t="str">
        <f>NGED!H5</f>
        <v xml:space="preserve">High </v>
      </c>
      <c r="C3" s="62" t="str">
        <f>SSEN!H5</f>
        <v>High</v>
      </c>
      <c r="D3" s="62" t="str">
        <f>UKPN!H5</f>
        <v>Medium</v>
      </c>
      <c r="E3" s="62" t="str">
        <f>ENWL!H5</f>
        <v>Medium</v>
      </c>
      <c r="F3" s="62"/>
      <c r="G3" s="81" t="str">
        <f>NGED!K5</f>
        <v xml:space="preserve">High </v>
      </c>
      <c r="H3" s="81" t="str">
        <f>SSEN!J5</f>
        <v>High</v>
      </c>
      <c r="I3" s="81" t="str">
        <f>UKPN!J5</f>
        <v>Medium</v>
      </c>
      <c r="J3" s="81" t="str">
        <f>ENWL!J5</f>
        <v>Low</v>
      </c>
      <c r="K3" s="81"/>
      <c r="L3" s="51" t="str">
        <f>NGN!H5</f>
        <v>Medium</v>
      </c>
      <c r="M3" s="51"/>
      <c r="N3" s="51"/>
      <c r="O3" s="51"/>
      <c r="P3" s="51"/>
      <c r="Q3" s="50" t="str">
        <f>NGN!J5</f>
        <v>Low</v>
      </c>
      <c r="R3" s="50"/>
      <c r="S3" s="50"/>
      <c r="T3" s="50"/>
      <c r="U3" s="50"/>
    </row>
    <row r="4" spans="1:21" x14ac:dyDescent="0.35">
      <c r="A4" s="52" t="s">
        <v>428</v>
      </c>
      <c r="B4" s="62" t="str">
        <f>NGED!H6</f>
        <v xml:space="preserve">Medium </v>
      </c>
      <c r="C4" s="62" t="str">
        <f>SSEN!H6</f>
        <v>Medium</v>
      </c>
      <c r="D4" s="62" t="str">
        <f>UKPN!H6</f>
        <v>Medium</v>
      </c>
      <c r="E4" s="62" t="str">
        <f>ENWL!H6</f>
        <v>Medium</v>
      </c>
      <c r="F4" s="62"/>
      <c r="G4" s="81" t="str">
        <f>NGED!K6</f>
        <v xml:space="preserve">Medium </v>
      </c>
      <c r="H4" s="81" t="str">
        <f>SSEN!J6</f>
        <v>Low</v>
      </c>
      <c r="I4" s="81" t="str">
        <f>UKPN!J6</f>
        <v>Medium</v>
      </c>
      <c r="J4" s="81" t="str">
        <f>ENWL!J6</f>
        <v>Low</v>
      </c>
      <c r="K4" s="81"/>
      <c r="L4" s="51" t="str">
        <f>NGN!H7</f>
        <v>Medium</v>
      </c>
      <c r="M4" s="51"/>
      <c r="N4" s="51"/>
      <c r="O4" s="51"/>
      <c r="P4" s="51"/>
      <c r="Q4" s="50" t="str">
        <f>NGN!J7</f>
        <v>Low</v>
      </c>
      <c r="R4" s="50"/>
      <c r="S4" s="50"/>
      <c r="T4" s="50"/>
      <c r="U4" s="50"/>
    </row>
    <row r="5" spans="1:21" x14ac:dyDescent="0.35">
      <c r="A5" s="52" t="s">
        <v>429</v>
      </c>
      <c r="B5" s="62" t="str">
        <f>NGED!H7</f>
        <v xml:space="preserve">Medium </v>
      </c>
      <c r="C5" s="62" t="str">
        <f>SSEN!H7</f>
        <v>Medium</v>
      </c>
      <c r="D5" s="62" t="str">
        <f>UKPN!H7</f>
        <v>Medium</v>
      </c>
      <c r="E5" s="62" t="str">
        <f>ENWL!H7</f>
        <v>Medium</v>
      </c>
      <c r="F5" s="62"/>
      <c r="G5" s="81" t="str">
        <f>NGED!K7</f>
        <v xml:space="preserve">Medium </v>
      </c>
      <c r="H5" s="81" t="str">
        <f>SSEN!J7</f>
        <v>Low</v>
      </c>
      <c r="I5" s="81" t="str">
        <f>UKPN!J7</f>
        <v>Medium</v>
      </c>
      <c r="J5" s="81" t="str">
        <f>ENWL!J7</f>
        <v>Low</v>
      </c>
      <c r="K5" s="81"/>
      <c r="L5" s="51" t="str">
        <f>NGN!H8</f>
        <v>Medium</v>
      </c>
      <c r="M5" s="51"/>
      <c r="N5" s="51"/>
      <c r="O5" s="51"/>
      <c r="P5" s="51"/>
      <c r="Q5" s="50" t="str">
        <f>NGN!J8</f>
        <v>Medium</v>
      </c>
      <c r="R5" s="50"/>
      <c r="S5" s="50"/>
      <c r="T5" s="50"/>
      <c r="U5" s="50"/>
    </row>
    <row r="6" spans="1:21" x14ac:dyDescent="0.35">
      <c r="A6" s="52" t="s">
        <v>430</v>
      </c>
      <c r="B6" s="62" t="str">
        <f>NGED!H8</f>
        <v xml:space="preserve">High </v>
      </c>
      <c r="C6" s="62" t="str">
        <f>SSEN!H8</f>
        <v>Medium</v>
      </c>
      <c r="D6" s="62" t="str">
        <f>UKPN!H8</f>
        <v>Medium</v>
      </c>
      <c r="E6" s="62" t="str">
        <f>ENWL!H8</f>
        <v>Medium</v>
      </c>
      <c r="F6" s="62"/>
      <c r="G6" s="81" t="str">
        <f>NGED!K8</f>
        <v xml:space="preserve">High </v>
      </c>
      <c r="H6" s="81" t="str">
        <f>SSEN!J8</f>
        <v>Low</v>
      </c>
      <c r="I6" s="81" t="str">
        <f>UKPN!J8</f>
        <v>Medium</v>
      </c>
      <c r="J6" s="81" t="str">
        <f>ENWL!J8</f>
        <v>Low</v>
      </c>
      <c r="K6" s="81"/>
      <c r="L6" s="51" t="str">
        <f>NGN!H9</f>
        <v>Medium</v>
      </c>
      <c r="M6" s="51"/>
      <c r="N6" s="51"/>
      <c r="O6" s="51"/>
      <c r="P6" s="51"/>
      <c r="Q6" s="50" t="str">
        <f>NGN!J9</f>
        <v>Medium</v>
      </c>
      <c r="R6" s="50"/>
      <c r="S6" s="50"/>
      <c r="T6" s="50"/>
      <c r="U6" s="50"/>
    </row>
    <row r="7" spans="1:21" x14ac:dyDescent="0.35">
      <c r="A7" s="52" t="s">
        <v>431</v>
      </c>
      <c r="B7" s="62" t="str">
        <f>NGED!H9</f>
        <v xml:space="preserve">High </v>
      </c>
      <c r="C7" s="62" t="str">
        <f>SSEN!H9</f>
        <v>High</v>
      </c>
      <c r="D7" s="62" t="str">
        <f>UKPN!H9</f>
        <v>Medium</v>
      </c>
      <c r="E7" s="62" t="str">
        <f>ENWL!H9</f>
        <v>Medium</v>
      </c>
      <c r="F7" s="62"/>
      <c r="G7" s="81" t="str">
        <f>NGED!K9</f>
        <v xml:space="preserve">High </v>
      </c>
      <c r="H7" s="81" t="str">
        <f>SSEN!J9</f>
        <v>Low</v>
      </c>
      <c r="I7" s="81" t="str">
        <f>UKPN!J9</f>
        <v>Low</v>
      </c>
      <c r="J7" s="81" t="str">
        <f>ENWL!J9</f>
        <v>Low</v>
      </c>
      <c r="K7" s="81"/>
      <c r="L7" s="51" t="str">
        <f>NGN!H10</f>
        <v>Medium</v>
      </c>
      <c r="M7" s="51"/>
      <c r="N7" s="51"/>
      <c r="O7" s="51"/>
      <c r="P7" s="51"/>
      <c r="Q7" s="50" t="str">
        <f>NGN!J10</f>
        <v>Low</v>
      </c>
      <c r="R7" s="50"/>
      <c r="S7" s="50"/>
      <c r="T7" s="50"/>
      <c r="U7" s="50"/>
    </row>
    <row r="8" spans="1:21" x14ac:dyDescent="0.35">
      <c r="A8" s="52" t="s">
        <v>432</v>
      </c>
      <c r="B8" s="62" t="str">
        <f>NGED!H10</f>
        <v xml:space="preserve">High </v>
      </c>
      <c r="C8" s="62" t="str">
        <f>SSEN!H10</f>
        <v>High</v>
      </c>
      <c r="D8" s="62" t="str">
        <f>UKPN!H10</f>
        <v>Medium</v>
      </c>
      <c r="E8" s="62" t="str">
        <f>ENWL!H10</f>
        <v>Medium</v>
      </c>
      <c r="F8" s="62"/>
      <c r="G8" s="81" t="str">
        <f>NGED!K10</f>
        <v xml:space="preserve">High </v>
      </c>
      <c r="H8" s="81" t="str">
        <f>SSEN!J10</f>
        <v>Low</v>
      </c>
      <c r="I8" s="81" t="str">
        <f>UKPN!J10</f>
        <v>Medium</v>
      </c>
      <c r="J8" s="81" t="str">
        <f>ENWL!J10</f>
        <v>Low</v>
      </c>
      <c r="K8" s="81"/>
      <c r="L8" s="51" t="str">
        <f>NGN!H11</f>
        <v>Medium</v>
      </c>
      <c r="M8" s="51"/>
      <c r="N8" s="51"/>
      <c r="O8" s="51"/>
      <c r="P8" s="51"/>
      <c r="Q8" s="50" t="str">
        <f>NGN!J11</f>
        <v>Low</v>
      </c>
      <c r="R8" s="50"/>
      <c r="S8" s="50"/>
      <c r="T8" s="50"/>
      <c r="U8" s="50"/>
    </row>
    <row r="9" spans="1:21" x14ac:dyDescent="0.35">
      <c r="A9" s="52" t="s">
        <v>433</v>
      </c>
      <c r="B9" s="62" t="str">
        <f>NGED!H12</f>
        <v xml:space="preserve">High </v>
      </c>
      <c r="C9" s="62" t="str">
        <f>SSEN!H12</f>
        <v>High</v>
      </c>
      <c r="D9" s="62" t="str">
        <f>UKPN!H12</f>
        <v>High</v>
      </c>
      <c r="E9" s="62" t="str">
        <f>ENWL!H12</f>
        <v>Medium</v>
      </c>
      <c r="F9" s="62"/>
      <c r="G9" s="81" t="str">
        <f>NGED!K12</f>
        <v xml:space="preserve">High </v>
      </c>
      <c r="H9" s="81" t="str">
        <f>SSEN!J12</f>
        <v>High</v>
      </c>
      <c r="I9" s="81" t="str">
        <f>UKPN!J12</f>
        <v>Medium</v>
      </c>
      <c r="J9" s="81" t="str">
        <f>ENWL!J12</f>
        <v>Low</v>
      </c>
      <c r="K9" s="81"/>
      <c r="L9" s="51" t="str">
        <f>NGN!H12</f>
        <v>Medium</v>
      </c>
      <c r="M9" s="51"/>
      <c r="N9" s="51"/>
      <c r="O9" s="51"/>
      <c r="P9" s="51"/>
      <c r="Q9" s="50" t="str">
        <f>NGN!J12</f>
        <v>Low</v>
      </c>
      <c r="R9" s="50"/>
      <c r="S9" s="50"/>
      <c r="T9" s="50"/>
      <c r="U9" s="50"/>
    </row>
    <row r="10" spans="1:21" x14ac:dyDescent="0.35">
      <c r="A10" s="52" t="s">
        <v>434</v>
      </c>
      <c r="B10" s="62" t="str">
        <f>NGED!H13</f>
        <v xml:space="preserve">High </v>
      </c>
      <c r="C10" s="62" t="str">
        <f>SSEN!H13</f>
        <v>High</v>
      </c>
      <c r="D10" s="62" t="str">
        <f>UKPN!H13</f>
        <v>Medium</v>
      </c>
      <c r="E10" s="62" t="str">
        <f>ENWL!H13</f>
        <v>Medium</v>
      </c>
      <c r="F10" s="62"/>
      <c r="G10" s="81" t="str">
        <f>NGED!K13</f>
        <v xml:space="preserve">High </v>
      </c>
      <c r="H10" s="81" t="str">
        <f>SSEN!J13</f>
        <v>High</v>
      </c>
      <c r="I10" s="81" t="str">
        <f>UKPN!J13</f>
        <v>Medium</v>
      </c>
      <c r="J10" s="81" t="str">
        <f>ENWL!J13</f>
        <v>Low</v>
      </c>
      <c r="K10" s="81"/>
      <c r="L10" s="51" t="str">
        <f>NGN!H14</f>
        <v>Medium</v>
      </c>
      <c r="M10" s="51"/>
      <c r="N10" s="51"/>
      <c r="O10" s="51"/>
      <c r="P10" s="51"/>
      <c r="Q10" s="50" t="str">
        <f>NGN!J14</f>
        <v>Low</v>
      </c>
      <c r="R10" s="50"/>
      <c r="S10" s="50"/>
      <c r="T10" s="50"/>
      <c r="U10" s="50"/>
    </row>
    <row r="11" spans="1:21" x14ac:dyDescent="0.35">
      <c r="A11" s="52" t="s">
        <v>435</v>
      </c>
      <c r="B11" s="62" t="str">
        <f>NGED!H14</f>
        <v xml:space="preserve">High </v>
      </c>
      <c r="C11" s="62" t="str">
        <f>SSEN!H14</f>
        <v>High</v>
      </c>
      <c r="D11" s="62" t="str">
        <f>UKPN!H14</f>
        <v>High</v>
      </c>
      <c r="E11" s="62" t="str">
        <f>ENWL!H14</f>
        <v>Medium</v>
      </c>
      <c r="F11" s="62"/>
      <c r="G11" s="81" t="str">
        <f>NGED!K14</f>
        <v xml:space="preserve">High </v>
      </c>
      <c r="H11" s="81" t="str">
        <f>SSEN!J14</f>
        <v>High</v>
      </c>
      <c r="I11" s="81" t="str">
        <f>UKPN!J14</f>
        <v>Medium</v>
      </c>
      <c r="J11" s="81" t="str">
        <f>ENWL!J14</f>
        <v>Low</v>
      </c>
      <c r="K11" s="81"/>
      <c r="L11" s="51" t="str">
        <f>NGN!H15</f>
        <v>High</v>
      </c>
      <c r="M11" s="51"/>
      <c r="N11" s="51"/>
      <c r="O11" s="51"/>
      <c r="P11" s="51"/>
      <c r="Q11" s="50" t="str">
        <f>NGN!J15</f>
        <v>Low</v>
      </c>
      <c r="R11" s="50"/>
      <c r="S11" s="50"/>
      <c r="T11" s="50"/>
      <c r="U11" s="50"/>
    </row>
    <row r="12" spans="1:21" x14ac:dyDescent="0.35">
      <c r="A12" s="52" t="s">
        <v>436</v>
      </c>
      <c r="B12" s="62" t="str">
        <f>NGED!H15</f>
        <v xml:space="preserve">Medium </v>
      </c>
      <c r="C12" s="62" t="str">
        <f>SSEN!H15</f>
        <v>Medium</v>
      </c>
      <c r="D12" s="62" t="str">
        <f>UKPN!H15</f>
        <v>Medium</v>
      </c>
      <c r="E12" s="62" t="str">
        <f>ENWL!H15</f>
        <v>Medium</v>
      </c>
      <c r="F12" s="62"/>
      <c r="G12" s="81" t="str">
        <f>NGED!K15</f>
        <v xml:space="preserve">Medium </v>
      </c>
      <c r="H12" s="81" t="str">
        <f>SSEN!J15</f>
        <v>Low</v>
      </c>
      <c r="I12" s="81" t="str">
        <f>UKPN!J15</f>
        <v>Medium</v>
      </c>
      <c r="J12" s="81" t="str">
        <f>ENWL!J15</f>
        <v>Low</v>
      </c>
      <c r="K12" s="81"/>
      <c r="L12" s="51" t="str">
        <f>NGN!H17</f>
        <v>Medium</v>
      </c>
      <c r="M12" s="51"/>
      <c r="N12" s="51"/>
      <c r="O12" s="51"/>
      <c r="P12" s="51"/>
      <c r="Q12" s="50" t="str">
        <f>NGN!J17</f>
        <v>Low</v>
      </c>
      <c r="R12" s="50"/>
      <c r="S12" s="50"/>
      <c r="T12" s="50"/>
      <c r="U12" s="50"/>
    </row>
    <row r="13" spans="1:21" x14ac:dyDescent="0.35">
      <c r="A13" s="52" t="s">
        <v>437</v>
      </c>
      <c r="B13" s="62" t="str">
        <f>NGED!H17</f>
        <v>Medium</v>
      </c>
      <c r="C13" s="62" t="str">
        <f>SSEN!H17</f>
        <v>Medium</v>
      </c>
      <c r="D13" s="62" t="str">
        <f>UKPN!H17</f>
        <v>Medium</v>
      </c>
      <c r="E13" s="62" t="str">
        <f>ENWL!H17</f>
        <v>Medium</v>
      </c>
      <c r="F13" s="62"/>
      <c r="G13" s="81" t="str">
        <f>NGED!K17</f>
        <v>Low</v>
      </c>
      <c r="H13" s="81" t="str">
        <f>SSEN!J17</f>
        <v>Low</v>
      </c>
      <c r="I13" s="81" t="str">
        <f>UKPN!J17</f>
        <v>Low</v>
      </c>
      <c r="J13" s="81" t="str">
        <f>ENWL!J17</f>
        <v>Low</v>
      </c>
      <c r="K13" s="81"/>
      <c r="L13" s="51" t="str">
        <f>NGN!H18</f>
        <v>Low</v>
      </c>
      <c r="M13" s="51"/>
      <c r="N13" s="51"/>
      <c r="O13" s="51"/>
      <c r="P13" s="51"/>
      <c r="Q13" s="50" t="str">
        <f>NGN!J18</f>
        <v>Low</v>
      </c>
      <c r="R13" s="50"/>
      <c r="S13" s="50"/>
      <c r="T13" s="50"/>
      <c r="U13" s="50"/>
    </row>
    <row r="14" spans="1:21" x14ac:dyDescent="0.35">
      <c r="A14" s="52" t="s">
        <v>438</v>
      </c>
      <c r="B14" s="62" t="str">
        <f>NGED!H18</f>
        <v xml:space="preserve">Medium </v>
      </c>
      <c r="C14" s="62" t="str">
        <f>SSEN!H18</f>
        <v>Low</v>
      </c>
      <c r="D14" s="62" t="str">
        <f>UKPN!H18</f>
        <v>Medium</v>
      </c>
      <c r="E14" s="62" t="str">
        <f>ENWL!H18</f>
        <v>Medium</v>
      </c>
      <c r="F14" s="62"/>
      <c r="G14" s="81" t="str">
        <f>NGED!K18</f>
        <v>Low</v>
      </c>
      <c r="H14" s="81" t="str">
        <f>SSEN!J18</f>
        <v>Low</v>
      </c>
      <c r="I14" s="81" t="str">
        <f>UKPN!J18</f>
        <v>Low</v>
      </c>
      <c r="J14" s="81" t="str">
        <f>ENWL!J18</f>
        <v>Low</v>
      </c>
      <c r="K14" s="81"/>
      <c r="L14" s="51" t="str">
        <f>NGN!H19</f>
        <v>Medium</v>
      </c>
      <c r="M14" s="51"/>
      <c r="N14" s="51"/>
      <c r="O14" s="51"/>
      <c r="P14" s="51"/>
      <c r="Q14" s="50" t="str">
        <f>NGN!J19</f>
        <v>Low</v>
      </c>
      <c r="R14" s="50"/>
      <c r="S14" s="50"/>
      <c r="T14" s="50"/>
      <c r="U14" s="50"/>
    </row>
    <row r="15" spans="1:21" x14ac:dyDescent="0.35">
      <c r="B15" s="62" t="str">
        <f>NGED!H19</f>
        <v xml:space="preserve">Medium </v>
      </c>
      <c r="C15" s="62" t="str">
        <f>SSEN!H19</f>
        <v>Medium</v>
      </c>
      <c r="D15" s="62" t="str">
        <f>UKPN!H19</f>
        <v>Medium</v>
      </c>
      <c r="E15" s="62" t="str">
        <f>ENWL!H19</f>
        <v>Medium</v>
      </c>
      <c r="F15" s="62"/>
      <c r="G15" s="81" t="str">
        <f>NGED!K19</f>
        <v xml:space="preserve">Medium </v>
      </c>
      <c r="H15" s="81" t="str">
        <f>SSEN!J19</f>
        <v>Low</v>
      </c>
      <c r="I15" s="81" t="str">
        <f>UKPN!J19</f>
        <v>Low</v>
      </c>
      <c r="J15" s="81" t="str">
        <f>ENWL!J19</f>
        <v>Low</v>
      </c>
      <c r="K15" s="81"/>
      <c r="L15" s="51" t="str">
        <f>NGN!H20</f>
        <v>Medium</v>
      </c>
      <c r="M15" s="51"/>
      <c r="N15" s="51"/>
      <c r="O15" s="51"/>
      <c r="P15" s="51"/>
      <c r="Q15" s="50" t="str">
        <f>NGN!J20</f>
        <v>Low</v>
      </c>
      <c r="R15" s="50"/>
      <c r="S15" s="50"/>
      <c r="T15" s="50"/>
      <c r="U15" s="50"/>
    </row>
    <row r="16" spans="1:21" x14ac:dyDescent="0.35">
      <c r="A16" s="89"/>
      <c r="B16" s="89" t="s">
        <v>439</v>
      </c>
      <c r="C16" s="89" t="s">
        <v>439</v>
      </c>
      <c r="D16" s="84"/>
      <c r="E16" s="84" t="s">
        <v>440</v>
      </c>
      <c r="F16" s="84" t="s">
        <v>440</v>
      </c>
      <c r="G16" t="s">
        <v>441</v>
      </c>
      <c r="H16" s="117"/>
      <c r="L16" t="s">
        <v>442</v>
      </c>
    </row>
    <row r="17" spans="1:16" x14ac:dyDescent="0.35">
      <c r="A17" s="89"/>
      <c r="B17" s="89" t="s">
        <v>443</v>
      </c>
      <c r="C17" s="89" t="s">
        <v>444</v>
      </c>
      <c r="D17" s="86"/>
      <c r="E17" s="85" t="s">
        <v>443</v>
      </c>
      <c r="F17" s="85" t="s">
        <v>444</v>
      </c>
      <c r="G17" s="82" t="str">
        <f>'NGN MR'!H3</f>
        <v>High</v>
      </c>
      <c r="H17" s="82"/>
      <c r="I17" s="82"/>
      <c r="J17" s="82"/>
      <c r="K17" s="82"/>
      <c r="L17" s="83" t="str">
        <f>'NGN MR'!J3</f>
        <v>Medium</v>
      </c>
      <c r="M17" s="83"/>
      <c r="N17" s="83"/>
      <c r="O17" s="83"/>
      <c r="P17" s="83"/>
    </row>
    <row r="18" spans="1:16" x14ac:dyDescent="0.35">
      <c r="A18" s="89" t="s">
        <v>71</v>
      </c>
      <c r="B18" s="89" t="str" cm="1">
        <f t="array" ref="B18">INDEX(B1:E1,MODE(MATCH(B1:E1,B1:E1,0)))</f>
        <v>Medium</v>
      </c>
      <c r="C18" s="89" t="str" cm="1">
        <f t="array" ref="C18">INDEX(G1:J1,MODE(MATCH(G1:J1,G1:J1,0)))</f>
        <v>Low</v>
      </c>
      <c r="D18" s="87" t="s">
        <v>247</v>
      </c>
      <c r="E18" s="84" t="str">
        <f>NGN!H3</f>
        <v>Medium</v>
      </c>
      <c r="F18" s="84" t="str">
        <f>NGN!J3</f>
        <v>Low</v>
      </c>
      <c r="G18" s="82" t="str">
        <f>'NGN MR'!H4</f>
        <v>Medium</v>
      </c>
      <c r="H18" s="82"/>
      <c r="I18" s="82"/>
      <c r="J18" s="82"/>
      <c r="K18" s="82"/>
      <c r="L18" s="83" t="str">
        <f>'NGN MR'!J4</f>
        <v>Medium</v>
      </c>
      <c r="M18" s="83"/>
      <c r="N18" s="83"/>
      <c r="O18" s="83"/>
      <c r="P18" s="83"/>
    </row>
    <row r="19" spans="1:16" x14ac:dyDescent="0.35">
      <c r="A19" s="89" t="s">
        <v>76</v>
      </c>
      <c r="B19" s="89" t="str" cm="1">
        <f t="array" ref="B19">INDEX(B2:E2,MODE(MATCH(B2:E2,B2:E2,0)))</f>
        <v>Medium</v>
      </c>
      <c r="C19" s="89" t="str" cm="1">
        <f t="array" ref="C19">INDEX(G2:J2,MODE(MATCH(G2:J2,G2:J2,0)))</f>
        <v>Low</v>
      </c>
      <c r="D19" s="87" t="s">
        <v>252</v>
      </c>
      <c r="E19" s="84" t="str">
        <f>NGN!H4</f>
        <v>Medium</v>
      </c>
      <c r="F19" s="84" t="str">
        <f>NGN!J4</f>
        <v>Medium</v>
      </c>
      <c r="G19" s="82" t="str">
        <f>'NGN MR'!H5</f>
        <v>High</v>
      </c>
      <c r="H19" s="82"/>
      <c r="I19" s="82"/>
      <c r="J19" s="82"/>
      <c r="K19" s="82"/>
      <c r="L19" s="83" t="str">
        <f>'NGN MR'!J5</f>
        <v>Medium</v>
      </c>
      <c r="M19" s="83"/>
      <c r="N19" s="83"/>
      <c r="O19" s="83"/>
      <c r="P19" s="83"/>
    </row>
    <row r="20" spans="1:16" x14ac:dyDescent="0.35">
      <c r="A20" s="89" t="s">
        <v>81</v>
      </c>
      <c r="B20" s="89" t="str" cm="1">
        <f t="array" ref="B20">INDEX(B3:E3,MODE(MATCH(B3:E3,B3:E3,0)))</f>
        <v>Medium</v>
      </c>
      <c r="C20" s="89" t="str" cm="1">
        <f t="array" ref="C20">INDEX(G3:J3,MODE(MATCH(G3:J3,G3:J3)))</f>
        <v>High</v>
      </c>
      <c r="D20" s="87" t="s">
        <v>257</v>
      </c>
      <c r="E20" s="84" t="str">
        <f>NGN!H5</f>
        <v>Medium</v>
      </c>
      <c r="F20" s="84" t="str">
        <f>NGN!J5</f>
        <v>Low</v>
      </c>
      <c r="G20" s="82" t="str">
        <f>'NGN MR'!H6</f>
        <v>High</v>
      </c>
      <c r="H20" s="82"/>
      <c r="I20" s="82"/>
      <c r="J20" s="82"/>
      <c r="K20" s="82"/>
      <c r="L20" s="83" t="str">
        <f>'NGN MR'!J6</f>
        <v>Low</v>
      </c>
      <c r="M20" s="83"/>
      <c r="N20" s="83"/>
      <c r="O20" s="83"/>
      <c r="P20" s="83"/>
    </row>
    <row r="21" spans="1:16" x14ac:dyDescent="0.35">
      <c r="A21" s="89" t="s">
        <v>86</v>
      </c>
      <c r="B21" s="89" t="str" cm="1">
        <f t="array" ref="B21">INDEX(B4:E4,MODE(MATCH(B4:E4,B4:E4,0)))</f>
        <v>Medium</v>
      </c>
      <c r="C21" s="89" t="str" cm="1">
        <f t="array" ref="C21">INDEX(G4:J4,MODE(MATCH(G4:J4,G4:J4,0)))</f>
        <v>Low</v>
      </c>
      <c r="D21" s="87" t="s">
        <v>262</v>
      </c>
      <c r="E21" s="84" t="str">
        <f>NGN!H7</f>
        <v>Medium</v>
      </c>
      <c r="F21" s="84" t="str">
        <f>NGN!J7</f>
        <v>Low</v>
      </c>
      <c r="G21" s="82" t="str">
        <f>'NGN MR'!H7</f>
        <v>Low</v>
      </c>
      <c r="H21" s="82"/>
      <c r="I21" s="82"/>
      <c r="J21" s="82"/>
      <c r="K21" s="82"/>
      <c r="L21" s="83" t="str">
        <f>'NGN MR'!J7</f>
        <v>Low</v>
      </c>
      <c r="M21" s="83"/>
      <c r="N21" s="83"/>
      <c r="O21" s="83"/>
      <c r="P21" s="83"/>
    </row>
    <row r="22" spans="1:16" x14ac:dyDescent="0.35">
      <c r="A22" s="89" t="s">
        <v>91</v>
      </c>
      <c r="B22" s="89" t="str" cm="1">
        <f t="array" ref="B22">INDEX(B5:E5,MODE(MATCH(B5:E5,B5:E5,0)))</f>
        <v>Medium</v>
      </c>
      <c r="C22" s="89" t="str" cm="1">
        <f t="array" ref="C22">INDEX(G5:J5,MODE(MATCH(G5:J5,G5:J5,0)))</f>
        <v>Low</v>
      </c>
      <c r="D22" s="87" t="s">
        <v>267</v>
      </c>
      <c r="E22" s="84" t="str">
        <f>NGN!H8</f>
        <v>Medium</v>
      </c>
      <c r="F22" s="84" t="str">
        <f>NGN!J8</f>
        <v>Medium</v>
      </c>
      <c r="G22" s="82" t="str">
        <f>'NGN MR'!H8</f>
        <v>Medium</v>
      </c>
      <c r="H22" s="82"/>
      <c r="I22" s="82"/>
      <c r="J22" s="82"/>
      <c r="K22" s="82"/>
      <c r="L22" s="83" t="str">
        <f>'NGN MR'!J8</f>
        <v>Low</v>
      </c>
      <c r="M22" s="83"/>
      <c r="N22" s="83"/>
      <c r="O22" s="83"/>
      <c r="P22" s="83"/>
    </row>
    <row r="23" spans="1:16" x14ac:dyDescent="0.35">
      <c r="A23" s="89" t="s">
        <v>96</v>
      </c>
      <c r="B23" s="89" t="str" cm="1">
        <f t="array" ref="B23">INDEX(B6:E6,MODE(MATCH(B6:E6,B6:E6,0)))</f>
        <v>Medium</v>
      </c>
      <c r="C23" s="89" t="str" cm="1">
        <f t="array" ref="C23">INDEX(G6:J6,MODE(MATCH(G6:J6,G6:J6,0)))</f>
        <v>Low</v>
      </c>
      <c r="D23" s="87" t="s">
        <v>272</v>
      </c>
      <c r="E23" s="84" t="str">
        <f>NGN!H9</f>
        <v>Medium</v>
      </c>
      <c r="F23" s="84" t="str">
        <f>NGN!J9</f>
        <v>Medium</v>
      </c>
      <c r="G23" s="82" t="str">
        <f>'NGN MR'!H9</f>
        <v>Medium</v>
      </c>
      <c r="H23" s="82"/>
      <c r="I23" s="82"/>
      <c r="J23" s="82"/>
      <c r="K23" s="82"/>
      <c r="L23" s="83" t="str">
        <f>'NGN MR'!J9</f>
        <v>Medium</v>
      </c>
      <c r="M23" s="83"/>
      <c r="N23" s="83"/>
      <c r="O23" s="83"/>
      <c r="P23" s="83"/>
    </row>
    <row r="24" spans="1:16" x14ac:dyDescent="0.35">
      <c r="A24" s="89" t="s">
        <v>101</v>
      </c>
      <c r="B24" s="89" t="str" cm="1">
        <f t="array" ref="B24">INDEX(B7:E7,MODE(MATCH(B7:E7,B7:E7,0)))</f>
        <v>Medium</v>
      </c>
      <c r="C24" s="89" t="str" cm="1">
        <f t="array" ref="C24">INDEX(G7:J7,MODE(MATCH(G7:J7,G7:J7,0)))</f>
        <v>Low</v>
      </c>
      <c r="D24" s="87" t="s">
        <v>277</v>
      </c>
      <c r="E24" s="84" t="str">
        <f>NGN!H10</f>
        <v>Medium</v>
      </c>
      <c r="F24" s="84" t="str">
        <f>NGN!J10</f>
        <v>Low</v>
      </c>
    </row>
    <row r="25" spans="1:16" x14ac:dyDescent="0.35">
      <c r="A25" s="89" t="s">
        <v>106</v>
      </c>
      <c r="B25" s="89" t="str" cm="1">
        <f t="array" ref="B25">INDEX(B8:E8,MODE(MATCH(B8:E8,B8:E8,0)))</f>
        <v>Medium</v>
      </c>
      <c r="C25" s="89" t="str" cm="1">
        <f t="array" ref="C25">INDEX(G8:J8,MODE(MATCH(G8:J8,G8:J8,0)))</f>
        <v>Low</v>
      </c>
      <c r="D25" s="87" t="s">
        <v>282</v>
      </c>
      <c r="E25" s="84" t="str">
        <f>NGN!H11</f>
        <v>Medium</v>
      </c>
      <c r="F25" s="84" t="str">
        <f>NGN!J11</f>
        <v>Low</v>
      </c>
    </row>
    <row r="26" spans="1:16" x14ac:dyDescent="0.35">
      <c r="A26" s="89" t="s">
        <v>112</v>
      </c>
      <c r="B26" s="89" t="str" cm="1">
        <f t="array" ref="B26">INDEX(B9:E9,MODE(MATCH(B9:E9,B9:E9,0)))</f>
        <v>High</v>
      </c>
      <c r="C26" s="89" t="str" cm="1">
        <f t="array" ref="C26">INDEX(G9:J9,MODE(MATCH(G9:J9,G9:J9)))</f>
        <v>High</v>
      </c>
      <c r="D26" s="87" t="s">
        <v>292</v>
      </c>
      <c r="E26" s="84" t="str">
        <f>NGN!H12</f>
        <v>Medium</v>
      </c>
      <c r="F26" s="84" t="str">
        <f>NGN!J12</f>
        <v>Low</v>
      </c>
    </row>
    <row r="27" spans="1:16" x14ac:dyDescent="0.35">
      <c r="A27" s="89" t="s">
        <v>116</v>
      </c>
      <c r="B27" s="89" t="str" cm="1">
        <f t="array" ref="B27">INDEX(B10:E10,MODE(MATCH(B10:E10,B10:E10,0)))</f>
        <v>Medium</v>
      </c>
      <c r="C27" s="89" t="str" cm="1">
        <f t="array" ref="C27">INDEX(G10:J10,MODE(MATCH(G10:J10,G10:J10)))</f>
        <v>High</v>
      </c>
      <c r="D27" s="87" t="s">
        <v>298</v>
      </c>
      <c r="E27" s="84" t="str">
        <f>NGN!H14</f>
        <v>Medium</v>
      </c>
      <c r="F27" s="84" t="str">
        <f>NGN!J14</f>
        <v>Low</v>
      </c>
    </row>
    <row r="28" spans="1:16" x14ac:dyDescent="0.35">
      <c r="A28" s="89" t="s">
        <v>120</v>
      </c>
      <c r="B28" s="89" t="str" cm="1">
        <f t="array" ref="B28">INDEX(B11:E11,MODE(MATCH(B11:E11,B11:E11,0)))</f>
        <v>High</v>
      </c>
      <c r="C28" s="89" t="str" cm="1">
        <f t="array" ref="C28">INDEX(G11:J11,MODE(MATCH(G11:J11,G11:J11)))</f>
        <v>High</v>
      </c>
      <c r="D28" s="87" t="s">
        <v>303</v>
      </c>
      <c r="E28" s="84" t="str">
        <f>NGN!H15</f>
        <v>High</v>
      </c>
      <c r="F28" s="84" t="str">
        <f>NGN!J15</f>
        <v>Low</v>
      </c>
    </row>
    <row r="29" spans="1:16" x14ac:dyDescent="0.35">
      <c r="A29" s="89" t="s">
        <v>125</v>
      </c>
      <c r="B29" s="89" t="str" cm="1">
        <f t="array" ref="B29">INDEX(B12:E12,MODE(MATCH(B12:E12,B12:E12,0)))</f>
        <v>Medium</v>
      </c>
      <c r="C29" s="89" t="str" cm="1">
        <f t="array" ref="C29">INDEX(G12:J12,MODE(MATCH(G12:J12,G12:J12,0)))</f>
        <v>Low</v>
      </c>
      <c r="D29" s="87" t="s">
        <v>308</v>
      </c>
      <c r="E29" s="84" t="str">
        <f>NGN!H17</f>
        <v>Medium</v>
      </c>
      <c r="F29" s="84" t="str">
        <f>NGN!J17</f>
        <v>Low</v>
      </c>
    </row>
    <row r="30" spans="1:16" x14ac:dyDescent="0.35">
      <c r="A30" s="89" t="s">
        <v>131</v>
      </c>
      <c r="B30" s="89" t="str" cm="1">
        <f t="array" ref="B30">INDEX(B13:E13,MODE(MATCH(B13:E13,B13:E13,0)))</f>
        <v>Medium</v>
      </c>
      <c r="C30" s="89" t="str" cm="1">
        <f t="array" ref="C30">INDEX(G13:J13,MODE(MATCH(G13:J13,G13:J13,0)))</f>
        <v>Low</v>
      </c>
      <c r="D30" s="87" t="s">
        <v>313</v>
      </c>
      <c r="E30" s="84" t="str">
        <f>NGN!H18</f>
        <v>Low</v>
      </c>
      <c r="F30" s="84" t="str">
        <f>NGN!J18</f>
        <v>Low</v>
      </c>
    </row>
    <row r="31" spans="1:16" x14ac:dyDescent="0.35">
      <c r="A31" s="89" t="s">
        <v>136</v>
      </c>
      <c r="B31" s="89" t="str" cm="1">
        <f t="array" ref="B31">INDEX(B14:E14,MODE(MATCH(B14:E14,B14:E14,0)))</f>
        <v>Medium</v>
      </c>
      <c r="C31" s="89" t="str" cm="1">
        <f t="array" ref="C31">INDEX(G14:J14,MODE(MATCH(G14:J14,G14:J14,0)))</f>
        <v>Low</v>
      </c>
      <c r="D31" s="87" t="s">
        <v>287</v>
      </c>
      <c r="E31" s="84" t="str">
        <f>NGN!H19</f>
        <v>Medium</v>
      </c>
      <c r="F31" s="84" t="str">
        <f>NGN!J19</f>
        <v>Low</v>
      </c>
    </row>
    <row r="32" spans="1:16" x14ac:dyDescent="0.35">
      <c r="A32" s="89" t="s">
        <v>140</v>
      </c>
      <c r="B32" s="89" t="str" cm="1">
        <f t="array" ref="B32">INDEX(B15:E15,MODE(MATCH(B15:E15,B15:E15,0)))</f>
        <v>Medium</v>
      </c>
      <c r="C32" s="89" t="str" cm="1">
        <f t="array" ref="C32">INDEX(G15:J15,MODE(MATCH(G15:J15,G15:J15,0)))</f>
        <v>Low</v>
      </c>
      <c r="D32" s="88" t="s">
        <v>318</v>
      </c>
      <c r="E32" s="84" t="str">
        <f>NGN!H20</f>
        <v>Medium</v>
      </c>
      <c r="F32" s="84" t="str">
        <f>NGN!J20</f>
        <v>Low</v>
      </c>
    </row>
  </sheetData>
  <sheetProtection algorithmName="SHA-512" hashValue="plQqKrC3hgT+w2fYKvi7IFoly9ZqsK/jZqBm24km3b0L0knaWkuPSln4JUq6LCkU089MUY9U1ViMF636Tg4qqg==" saltValue="NNmJ2lbB+E0UB1KblxM0PA==" spinCount="100000" sheet="1" objects="1" scenarios="1"/>
  <phoneticPr fontId="1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27"/>
  <sheetViews>
    <sheetView zoomScale="47" zoomScaleNormal="70" workbookViewId="0">
      <pane ySplit="1" topLeftCell="A2" activePane="bottomLeft" state="frozen"/>
      <selection pane="bottomLeft" activeCell="A2" sqref="A2:K2"/>
    </sheetView>
  </sheetViews>
  <sheetFormatPr defaultRowHeight="14.5" x14ac:dyDescent="0.35"/>
  <cols>
    <col min="1" max="1" width="8.7265625" customWidth="1"/>
    <col min="2" max="2" width="82" bestFit="1" customWidth="1"/>
    <col min="3" max="3" width="85.81640625" customWidth="1"/>
    <col min="4" max="4" width="7.26953125" style="23" customWidth="1"/>
    <col min="5" max="5" width="66.26953125" bestFit="1" customWidth="1"/>
    <col min="6" max="7" width="11.08984375" customWidth="1"/>
    <col min="8" max="8" width="14.1796875" customWidth="1"/>
    <col min="9" max="9" width="11.08984375" customWidth="1"/>
    <col min="10" max="10" width="16.81640625" customWidth="1"/>
    <col min="11" max="11" width="31" style="1" customWidth="1"/>
  </cols>
  <sheetData>
    <row r="1" spans="1:11" ht="62.5" customHeight="1" x14ac:dyDescent="0.35">
      <c r="A1" s="8" t="s">
        <v>59</v>
      </c>
      <c r="B1" s="8" t="s">
        <v>60</v>
      </c>
      <c r="C1" s="8" t="s">
        <v>61</v>
      </c>
      <c r="D1" s="30" t="s">
        <v>62</v>
      </c>
      <c r="E1" s="8" t="s">
        <v>63</v>
      </c>
      <c r="F1" s="30" t="s">
        <v>64</v>
      </c>
      <c r="G1" s="8" t="s">
        <v>65</v>
      </c>
      <c r="H1" s="8" t="s">
        <v>66</v>
      </c>
      <c r="I1" s="8" t="s">
        <v>67</v>
      </c>
      <c r="J1" s="8" t="s">
        <v>68</v>
      </c>
      <c r="K1" s="8" t="s">
        <v>69</v>
      </c>
    </row>
    <row r="2" spans="1:11" ht="14.65" customHeight="1" x14ac:dyDescent="0.35">
      <c r="A2" s="191" t="s">
        <v>70</v>
      </c>
      <c r="B2" s="191"/>
      <c r="C2" s="191"/>
      <c r="D2" s="191"/>
      <c r="E2" s="191"/>
      <c r="F2" s="191"/>
      <c r="G2" s="191"/>
      <c r="H2" s="191"/>
      <c r="I2" s="191"/>
      <c r="J2" s="191"/>
      <c r="K2" s="191"/>
    </row>
    <row r="3" spans="1:11" ht="116" x14ac:dyDescent="0.35">
      <c r="A3" s="8" t="s">
        <v>71</v>
      </c>
      <c r="B3" s="4" t="s">
        <v>72</v>
      </c>
      <c r="C3" s="5" t="s">
        <v>73</v>
      </c>
      <c r="D3" s="20">
        <v>9</v>
      </c>
      <c r="E3" s="57" t="s">
        <v>74</v>
      </c>
      <c r="F3" s="20">
        <f>ROUND(MEDIAN(NGED!F3,NPg!F3,SSEN!F3,UKPN!F3,ENWL!F3,'SSEN-T'!F3,SPEN!K4),0)</f>
        <v>9</v>
      </c>
      <c r="G3" s="20">
        <f>ROUND(MEDIAN(NGED!G3,NPg!G3,SSEN!G3,UKPN!G3,ENWL!G3,'SSEN-T'!G3,SPEN!L4),0)</f>
        <v>12</v>
      </c>
      <c r="H3" s="39" t="str">
        <f>'Risk Confidence'!B18</f>
        <v>Medium</v>
      </c>
      <c r="I3" s="20">
        <f>ROUND(MEDIAN(NGED!J3,NPg!J3,SSEN!I3,UKPN!I3,ENWL!I3,'SSEN-T'!I3,SPEN!N4),0)</f>
        <v>12</v>
      </c>
      <c r="J3" s="30" t="str">
        <f>'Risk Confidence'!C18</f>
        <v>Low</v>
      </c>
      <c r="K3" s="121" t="s">
        <v>75</v>
      </c>
    </row>
    <row r="4" spans="1:11" ht="87" x14ac:dyDescent="0.35">
      <c r="A4" s="12" t="s">
        <v>76</v>
      </c>
      <c r="B4" s="6" t="s">
        <v>77</v>
      </c>
      <c r="C4" s="6" t="s">
        <v>78</v>
      </c>
      <c r="D4" s="21">
        <v>6</v>
      </c>
      <c r="E4" s="41" t="s">
        <v>79</v>
      </c>
      <c r="F4" s="21">
        <f>ROUND(MEDIAN(NGED!F4,NPg!F4,SSEN!F4,UKPN!F4,ENWL!F4,'SSEN-T'!F4,SPEN!K5),0)</f>
        <v>6</v>
      </c>
      <c r="G4" s="21">
        <f>ROUND(MEDIAN(NGED!G4,NPg!G4,SSEN!G4,UKPN!G4,ENWL!G4,'SSEN-T'!G4,SPEN!L5),0)</f>
        <v>6</v>
      </c>
      <c r="H4" s="39" t="str">
        <f>'Risk Confidence'!B19</f>
        <v>Medium</v>
      </c>
      <c r="I4" s="21">
        <f>ROUND(MEDIAN(NGED!J4,NPg!J4,SSEN!I4,UKPN!I4,ENWL!I4,'SSEN-T'!I4,SPEN!N5),0)</f>
        <v>8</v>
      </c>
      <c r="J4" s="30" t="str">
        <f>'Risk Confidence'!C19</f>
        <v>Low</v>
      </c>
      <c r="K4" s="121" t="s">
        <v>80</v>
      </c>
    </row>
    <row r="5" spans="1:11" ht="170.5" customHeight="1" x14ac:dyDescent="0.35">
      <c r="A5" s="8" t="s">
        <v>81</v>
      </c>
      <c r="B5" s="4" t="s">
        <v>82</v>
      </c>
      <c r="C5" s="4" t="s">
        <v>83</v>
      </c>
      <c r="D5" s="20">
        <v>9</v>
      </c>
      <c r="E5" s="4" t="s">
        <v>84</v>
      </c>
      <c r="F5" s="20">
        <f>ROUND(MEDIAN(NGED!F5,NPg!F5,SSEN!F5,UKPN!F5,ENWL!F5,'SSEN-T'!F5,SPEN!K6),0)</f>
        <v>9</v>
      </c>
      <c r="G5" s="20">
        <f>ROUND(MEDIAN(NGED!G5,NPg!G5,SSEN!G5,UKPN!G5,ENWL!G5,'SSEN-T'!G5,SPEN!L6),0)</f>
        <v>9</v>
      </c>
      <c r="H5" s="39" t="str">
        <f>'Risk Confidence'!B20</f>
        <v>Medium</v>
      </c>
      <c r="I5" s="20">
        <f>ROUND(MEDIAN(NGED!J5,NPg!J5,SSEN!I5,UKPN!I5,ENWL!I5,'SSEN-T'!I5,SPEN!N6),0)</f>
        <v>9</v>
      </c>
      <c r="J5" s="30" t="str">
        <f>'Risk Confidence'!C20</f>
        <v>High</v>
      </c>
      <c r="K5" s="121" t="s">
        <v>85</v>
      </c>
    </row>
    <row r="6" spans="1:11" ht="130.5" x14ac:dyDescent="0.35">
      <c r="A6" s="12" t="s">
        <v>86</v>
      </c>
      <c r="B6" s="6" t="s">
        <v>87</v>
      </c>
      <c r="C6" s="6" t="s">
        <v>88</v>
      </c>
      <c r="D6" s="21">
        <v>6</v>
      </c>
      <c r="E6" s="6" t="s">
        <v>89</v>
      </c>
      <c r="F6" s="21">
        <f>ROUND(MEDIAN(NGED!F6,NPg!F6,SSEN!F6,UKPN!F6,ENWL!F6,'SSEN-T'!F6,SPEN!K7),0)</f>
        <v>6</v>
      </c>
      <c r="G6" s="21">
        <f>ROUND(MEDIAN(NGED!G6,NPg!G6,SSEN!G6,UKPN!G6,ENWL!G6,'SSEN-T'!G6,SPEN!L7),0)</f>
        <v>6</v>
      </c>
      <c r="H6" s="39" t="str">
        <f>'Risk Confidence'!B21</f>
        <v>Medium</v>
      </c>
      <c r="I6" s="21">
        <f>ROUND(MEDIAN(NGED!J6,NPg!J6,SSEN!I6,UKPN!I6,ENWL!I6,'SSEN-T'!I6,SPEN!N7),0)</f>
        <v>6</v>
      </c>
      <c r="J6" s="30" t="str">
        <f>'Risk Confidence'!C21</f>
        <v>Low</v>
      </c>
      <c r="K6" s="121" t="s">
        <v>90</v>
      </c>
    </row>
    <row r="7" spans="1:11" ht="174" x14ac:dyDescent="0.35">
      <c r="A7" s="8" t="s">
        <v>91</v>
      </c>
      <c r="B7" s="4" t="s">
        <v>92</v>
      </c>
      <c r="C7" s="4" t="s">
        <v>93</v>
      </c>
      <c r="D7" s="21">
        <v>6</v>
      </c>
      <c r="E7" s="4" t="s">
        <v>94</v>
      </c>
      <c r="F7" s="21">
        <f>ROUND(MEDIAN(NGED!F7,NPg!F7,SSEN!F7,UKPN!F7,ENWL!F7,'SSEN-T'!F7,SPEN!K8),0)</f>
        <v>6</v>
      </c>
      <c r="G7" s="21">
        <f>ROUND(MEDIAN(NGED!G7,NPg!G7,SSEN!G7,UKPN!G7,ENWL!G7,'SSEN-T'!G7,SPEN!L8),0)</f>
        <v>6</v>
      </c>
      <c r="H7" s="39" t="str">
        <f>'Risk Confidence'!B22</f>
        <v>Medium</v>
      </c>
      <c r="I7" s="20">
        <f>ROUND(MEDIAN(NGED!J7,NPg!J7,SSEN!I7,UKPN!I7,ENWL!I7,'SSEN-T'!I7,SPEN!N8),0)</f>
        <v>8</v>
      </c>
      <c r="J7" s="30" t="str">
        <f>'Risk Confidence'!C22</f>
        <v>Low</v>
      </c>
      <c r="K7" s="121" t="s">
        <v>95</v>
      </c>
    </row>
    <row r="8" spans="1:11" ht="101.5" x14ac:dyDescent="0.35">
      <c r="A8" s="12" t="s">
        <v>96</v>
      </c>
      <c r="B8" s="6" t="s">
        <v>97</v>
      </c>
      <c r="C8" s="6" t="s">
        <v>98</v>
      </c>
      <c r="D8" s="21">
        <v>6</v>
      </c>
      <c r="E8" s="6" t="s">
        <v>99</v>
      </c>
      <c r="F8" s="21">
        <f>ROUND(MEDIAN(NGED!F8,NPg!F8,SSEN!F8,UKPN!F8,ENWL!F8,'SSEN-T'!F8,SPEN!K9),0)</f>
        <v>6</v>
      </c>
      <c r="G8" s="20">
        <f>ROUND(MEDIAN(NGED!G8,NPg!G8,SSEN!G8,UKPN!G8,ENWL!G8,'SSEN-T'!G8,SPEN!L9),0)</f>
        <v>8</v>
      </c>
      <c r="H8" s="39" t="str">
        <f>'Risk Confidence'!B23</f>
        <v>Medium</v>
      </c>
      <c r="I8" s="20">
        <f>ROUND(MEDIAN(NGED!J8,NPg!J8,SSEN!I8,UKPN!I8,ENWL!I8,'SSEN-T'!I8,SPEN!N9),0)</f>
        <v>10</v>
      </c>
      <c r="J8" s="30" t="str">
        <f>'Risk Confidence'!C23</f>
        <v>Low</v>
      </c>
      <c r="K8" s="121" t="s">
        <v>100</v>
      </c>
    </row>
    <row r="9" spans="1:11" ht="130.5" x14ac:dyDescent="0.35">
      <c r="A9" s="8" t="s">
        <v>101</v>
      </c>
      <c r="B9" s="4" t="s">
        <v>102</v>
      </c>
      <c r="C9" s="4" t="s">
        <v>103</v>
      </c>
      <c r="D9" s="20">
        <v>9</v>
      </c>
      <c r="E9" s="4" t="s">
        <v>104</v>
      </c>
      <c r="F9" s="20">
        <f>ROUND(MEDIAN(NGED!F9,NPg!F9,SSEN!F9,UKPN!F9,ENWL!F9,'SSEN-T'!F9,SPEN!K10),0)</f>
        <v>9</v>
      </c>
      <c r="G9" s="20">
        <f>ROUND(MEDIAN(NGED!G9,NPg!G9,SSEN!G9,UKPN!G9,ENWL!G9,'SSEN-T'!G9,SPEN!L10),0)</f>
        <v>9</v>
      </c>
      <c r="H9" s="39" t="str">
        <f>'Risk Confidence'!B24</f>
        <v>Medium</v>
      </c>
      <c r="I9" s="20">
        <f>ROUND(MEDIAN(NGED!J9,NPg!J9,SSEN!I9,UKPN!I9,ENWL!I9,'SSEN-T'!I9,SPEN!N10),0)</f>
        <v>12</v>
      </c>
      <c r="J9" s="30" t="str">
        <f>'Risk Confidence'!C24</f>
        <v>Low</v>
      </c>
      <c r="K9" s="121" t="s">
        <v>105</v>
      </c>
    </row>
    <row r="10" spans="1:11" ht="128.5" customHeight="1" x14ac:dyDescent="0.35">
      <c r="A10" s="12" t="s">
        <v>106</v>
      </c>
      <c r="B10" s="6" t="s">
        <v>107</v>
      </c>
      <c r="C10" s="6" t="s">
        <v>108</v>
      </c>
      <c r="D10" s="21">
        <v>4</v>
      </c>
      <c r="E10" s="6" t="s">
        <v>109</v>
      </c>
      <c r="F10" s="21">
        <f>ROUND(MEDIAN(NGED!F10,NPg!F10,SSEN!F10,UKPN!F10,ENWL!F10,'SSEN-T'!F10,SPEN!K11),0)</f>
        <v>4</v>
      </c>
      <c r="G10" s="21">
        <f>ROUND(MEDIAN(NGED!G10,NPg!G10,SSEN!G10,UKPN!G10,ENWL!G10,'SSEN-T'!G10,SPEN!L11),0)</f>
        <v>6</v>
      </c>
      <c r="H10" s="39" t="str">
        <f>'Risk Confidence'!B25</f>
        <v>Medium</v>
      </c>
      <c r="I10" s="20">
        <f>ROUND(MEDIAN(NGED!J10,NPg!J10,SSEN!I10,UKPN!I10,ENWL!I10,'SSEN-T'!I10,SPEN!N11),0)</f>
        <v>8</v>
      </c>
      <c r="J10" s="30" t="str">
        <f>'Risk Confidence'!C25</f>
        <v>Low</v>
      </c>
      <c r="K10" s="121" t="s">
        <v>110</v>
      </c>
    </row>
    <row r="11" spans="1:11" ht="14.65" customHeight="1" x14ac:dyDescent="0.35">
      <c r="A11" s="193" t="s">
        <v>111</v>
      </c>
      <c r="B11" s="193"/>
      <c r="C11" s="193"/>
      <c r="D11" s="193"/>
      <c r="E11" s="193"/>
      <c r="F11" s="193"/>
      <c r="G11" s="193"/>
      <c r="H11" s="193"/>
      <c r="I11" s="193"/>
      <c r="J11" s="193"/>
      <c r="K11" s="193"/>
    </row>
    <row r="12" spans="1:11" ht="132" customHeight="1" x14ac:dyDescent="0.35">
      <c r="A12" s="13" t="s">
        <v>112</v>
      </c>
      <c r="B12" s="194" t="s">
        <v>113</v>
      </c>
      <c r="C12" s="194"/>
      <c r="D12" s="20">
        <v>9</v>
      </c>
      <c r="E12" s="7" t="s">
        <v>114</v>
      </c>
      <c r="F12" s="20">
        <f>ROUND(MEDIAN(NGED!F12,NPg!F12,SSEN!F12,UKPN!F12,ENWL!F12,'SSEN-T'!F12,SPEN!K13),0)</f>
        <v>9</v>
      </c>
      <c r="G12" s="20">
        <f>ROUND(MEDIAN(NGED!G12,NPg!G12,SSEN!G12,UKPN!G12,ENWL!G12,'SSEN-T'!G12,SPEN!L13),0)</f>
        <v>12</v>
      </c>
      <c r="H12" s="39" t="str">
        <f>'Risk Confidence'!B26</f>
        <v>High</v>
      </c>
      <c r="I12" s="21">
        <f>ROUND(MEDIAN(NGED!J12,NPg!J12,SSEN!I12,UKPN!I12,ENWL!I12,'SSEN-T'!I12,SPEN!N13),0)</f>
        <v>16</v>
      </c>
      <c r="J12" s="39" t="str">
        <f>'Risk Confidence'!C26</f>
        <v>High</v>
      </c>
      <c r="K12" s="121" t="s">
        <v>115</v>
      </c>
    </row>
    <row r="13" spans="1:11" ht="176.5" customHeight="1" x14ac:dyDescent="0.35">
      <c r="A13" s="12" t="s">
        <v>116</v>
      </c>
      <c r="B13" s="195" t="s">
        <v>117</v>
      </c>
      <c r="C13" s="195"/>
      <c r="D13" s="20">
        <v>6</v>
      </c>
      <c r="E13" s="6" t="s">
        <v>118</v>
      </c>
      <c r="F13" s="20">
        <f>ROUND(MEDIAN(NGED!F13,NPg!F13,SSEN!F13,UKPN!F13,ENWL!F13,'SSEN-T'!F13,SPEN!K14),0)</f>
        <v>6</v>
      </c>
      <c r="G13" s="20">
        <f>ROUND(MEDIAN(NGED!G13,NPg!G13,SSEN!G13,UKPN!G13,ENWL!G13,'SSEN-T'!G13,SPEN!L14),0)</f>
        <v>9</v>
      </c>
      <c r="H13" s="39" t="str">
        <f>'Risk Confidence'!B27</f>
        <v>Medium</v>
      </c>
      <c r="I13" s="21">
        <f>ROUND(MEDIAN(NGED!J13,NPg!J13,SSEN!I13,UKPN!I13,ENWL!I13,'SSEN-T'!I13,SPEN!N14),0)</f>
        <v>16</v>
      </c>
      <c r="J13" s="39" t="str">
        <f>'Risk Confidence'!C27</f>
        <v>High</v>
      </c>
      <c r="K13" s="121" t="s">
        <v>119</v>
      </c>
    </row>
    <row r="14" spans="1:11" ht="87" x14ac:dyDescent="0.35">
      <c r="A14" s="13" t="s">
        <v>120</v>
      </c>
      <c r="B14" s="7" t="s">
        <v>121</v>
      </c>
      <c r="C14" s="7" t="s">
        <v>122</v>
      </c>
      <c r="D14" s="20">
        <v>8</v>
      </c>
      <c r="E14" s="47" t="s">
        <v>123</v>
      </c>
      <c r="F14" s="20">
        <f>ROUND(MEDIAN(NGED!F14,NPg!F14,SSEN!F14,UKPN!F14,ENWL!F14,'SSEN-T'!F14,SPEN!K15),0)</f>
        <v>8</v>
      </c>
      <c r="G14" s="20">
        <f>ROUND(MEDIAN(NGED!G14,NPg!G14,SSEN!G14,UKPN!G14,ENWL!G14,'SSEN-T'!G14,SPEN!L15),0)</f>
        <v>12</v>
      </c>
      <c r="H14" s="39" t="str">
        <f>'Risk Confidence'!B28</f>
        <v>High</v>
      </c>
      <c r="I14" s="21">
        <f>ROUND(MEDIAN(NGED!J14,NPg!J14,SSEN!I14,UKPN!I14,ENWL!I14,'SSEN-T'!I14,SPEN!N15),0)</f>
        <v>16</v>
      </c>
      <c r="J14" s="39" t="str">
        <f>'Risk Confidence'!C28</f>
        <v>High</v>
      </c>
      <c r="K14" s="121" t="s">
        <v>124</v>
      </c>
    </row>
    <row r="15" spans="1:11" ht="116" x14ac:dyDescent="0.35">
      <c r="A15" s="12" t="s">
        <v>125</v>
      </c>
      <c r="B15" s="6" t="s">
        <v>126</v>
      </c>
      <c r="C15" s="6" t="s">
        <v>127</v>
      </c>
      <c r="D15" s="21">
        <v>5</v>
      </c>
      <c r="E15" s="6" t="s">
        <v>128</v>
      </c>
      <c r="F15" s="21">
        <f>ROUND(MEDIAN(NGED!F15,NPg!F15,SSEN!F15,UKPN!F15,ENWL!F15,'SSEN-T'!F15,SPEN!K16),0)</f>
        <v>5</v>
      </c>
      <c r="G15" s="21">
        <f>ROUND(MEDIAN(NGED!G15,NPg!G15,SSEN!G15,UKPN!G15,ENWL!G15,'SSEN-T'!G15,SPEN!L16),0)</f>
        <v>5</v>
      </c>
      <c r="H15" s="39" t="str">
        <f>'Risk Confidence'!B29</f>
        <v>Medium</v>
      </c>
      <c r="I15" s="21">
        <f>ROUND(MEDIAN(NGED!J15,NPg!J15,SSEN!I15,UKPN!I15,ENWL!I15,'SSEN-T'!I15,SPEN!N16),0)</f>
        <v>5</v>
      </c>
      <c r="J15" s="39" t="str">
        <f>'Risk Confidence'!C29</f>
        <v>Low</v>
      </c>
      <c r="K15" s="121" t="s">
        <v>129</v>
      </c>
    </row>
    <row r="16" spans="1:11" x14ac:dyDescent="0.35">
      <c r="A16" s="192" t="s">
        <v>130</v>
      </c>
      <c r="B16" s="192"/>
      <c r="C16" s="192"/>
      <c r="D16" s="192"/>
      <c r="E16" s="192"/>
      <c r="F16" s="192"/>
      <c r="G16" s="192"/>
      <c r="H16" s="192"/>
      <c r="I16" s="192"/>
      <c r="J16" s="192"/>
      <c r="K16" s="192"/>
    </row>
    <row r="17" spans="1:11" ht="213" customHeight="1" x14ac:dyDescent="0.35">
      <c r="A17" s="8" t="s">
        <v>131</v>
      </c>
      <c r="B17" s="4" t="s">
        <v>132</v>
      </c>
      <c r="C17" s="4" t="s">
        <v>133</v>
      </c>
      <c r="D17" s="21">
        <v>8</v>
      </c>
      <c r="E17" s="4" t="s">
        <v>134</v>
      </c>
      <c r="F17" s="21">
        <f>ROUND(MEDIAN(NGED!F17,NPg!F17,SSEN!F17,UKPN!F17,ENWL!F17,'SSEN-T'!F17,SPEN!K18),0)</f>
        <v>8</v>
      </c>
      <c r="G17" s="21">
        <f>ROUND(MEDIAN(NGED!G17,NPg!G17,SSEN!G17,UKPN!G17,ENWL!G17,'SSEN-T'!G17,SPEN!L18),0)</f>
        <v>8</v>
      </c>
      <c r="H17" s="30" t="str">
        <f>'Risk Confidence'!B30</f>
        <v>Medium</v>
      </c>
      <c r="I17" s="20">
        <f>ROUND(MEDIAN(NGED!J17,NPg!J17,SSEN!I17,UKPN!I17,ENWL!I17,'SSEN-T'!I17,SPEN!N18),0)</f>
        <v>12</v>
      </c>
      <c r="J17" s="30" t="str">
        <f>'Risk Confidence'!C30</f>
        <v>Low</v>
      </c>
      <c r="K17" s="121" t="s">
        <v>135</v>
      </c>
    </row>
    <row r="18" spans="1:11" ht="152.5" customHeight="1" x14ac:dyDescent="0.35">
      <c r="A18" s="12" t="s">
        <v>136</v>
      </c>
      <c r="B18" s="6" t="s">
        <v>137</v>
      </c>
      <c r="C18" s="6" t="s">
        <v>138</v>
      </c>
      <c r="D18" s="21">
        <v>6</v>
      </c>
      <c r="E18" s="6" t="s">
        <v>139</v>
      </c>
      <c r="F18" s="21">
        <f>ROUND(MEDIAN(NGED!F18,NPg!F18,SSEN!F18,UKPN!F18,ENWL!F18,'SSEN-T'!F18,SPEN!K19),0)</f>
        <v>6</v>
      </c>
      <c r="G18" s="21">
        <f>ROUND(MEDIAN(NGED!G18,NPg!G18,SSEN!G18,UKPN!G18,ENWL!G18,'SSEN-T'!G18,SPEN!L19),0)</f>
        <v>6</v>
      </c>
      <c r="H18" s="30" t="str">
        <f>'Risk Confidence'!B31</f>
        <v>Medium</v>
      </c>
      <c r="I18" s="21">
        <f>ROUND(MEDIAN(NGED!J18,NPg!J18,SSEN!I18,UKPN!I18,ENWL!I18,'SSEN-T'!I18,SPEN!N19),0)</f>
        <v>6</v>
      </c>
      <c r="J18" s="30" t="str">
        <f>'Risk Confidence'!C31</f>
        <v>Low</v>
      </c>
      <c r="K18" s="121" t="s">
        <v>129</v>
      </c>
    </row>
    <row r="19" spans="1:11" ht="177" customHeight="1" x14ac:dyDescent="0.35">
      <c r="A19" s="8" t="s">
        <v>140</v>
      </c>
      <c r="B19" s="4" t="s">
        <v>141</v>
      </c>
      <c r="C19" s="4" t="s">
        <v>142</v>
      </c>
      <c r="D19" s="20">
        <v>6</v>
      </c>
      <c r="E19" s="4" t="s">
        <v>143</v>
      </c>
      <c r="F19" s="20">
        <f>ROUND(MEDIAN(NGED!F19,NPg!F19,SSEN!F19,UKPN!F19,ENWL!F19,'SSEN-T'!F19,SPEN!K20),0)</f>
        <v>7</v>
      </c>
      <c r="G19" s="20">
        <f>ROUND(MEDIAN(NGED!G19,NPg!G19,SSEN!G19,UKPN!G19,ENWL!G19,'SSEN-T'!G19,SPEN!L20),0)</f>
        <v>7</v>
      </c>
      <c r="H19" s="30" t="str">
        <f>'Risk Confidence'!B32</f>
        <v>Medium</v>
      </c>
      <c r="I19" s="20">
        <f>ROUND(MEDIAN(NGED!J19,NPg!J19,SSEN!I19,UKPN!I19,ENWL!I19,'SSEN-T'!I19,SPEN!N20),0)</f>
        <v>10</v>
      </c>
      <c r="J19" s="30" t="str">
        <f>'Risk Confidence'!C32</f>
        <v>Low</v>
      </c>
      <c r="K19" s="121" t="s">
        <v>144</v>
      </c>
    </row>
    <row r="20" spans="1:11" x14ac:dyDescent="0.35">
      <c r="A20" s="1"/>
      <c r="B20" s="1"/>
      <c r="C20" s="1"/>
      <c r="D20" s="22"/>
      <c r="E20" s="1"/>
      <c r="F20" s="1"/>
      <c r="G20" s="1"/>
      <c r="H20" s="1"/>
      <c r="I20" s="1"/>
      <c r="J20" s="1"/>
    </row>
    <row r="21" spans="1:11" x14ac:dyDescent="0.35">
      <c r="A21" s="1"/>
      <c r="B21" s="1"/>
      <c r="C21" s="1"/>
      <c r="D21" s="22"/>
      <c r="E21" s="1"/>
      <c r="F21" s="1"/>
      <c r="G21" s="1"/>
      <c r="H21" s="1"/>
      <c r="I21" s="1"/>
      <c r="J21" s="1"/>
    </row>
    <row r="22" spans="1:11" x14ac:dyDescent="0.35">
      <c r="A22" s="1"/>
      <c r="B22" s="1"/>
      <c r="C22" s="1"/>
      <c r="D22" s="22"/>
      <c r="E22" s="1"/>
      <c r="F22" s="1"/>
      <c r="G22" s="1"/>
      <c r="H22" s="1"/>
      <c r="I22" s="1"/>
      <c r="J22" s="1"/>
    </row>
    <row r="23" spans="1:11" x14ac:dyDescent="0.35">
      <c r="A23" s="1"/>
      <c r="B23" s="1"/>
      <c r="C23" s="1"/>
      <c r="D23" s="22"/>
      <c r="E23" s="1"/>
      <c r="F23" s="1"/>
      <c r="G23" s="1"/>
      <c r="H23" s="1"/>
      <c r="I23" s="1"/>
      <c r="J23" s="1"/>
    </row>
    <row r="24" spans="1:11" x14ac:dyDescent="0.35">
      <c r="A24" s="1"/>
      <c r="B24" s="1"/>
      <c r="C24" s="1"/>
      <c r="D24" s="22"/>
      <c r="E24" s="1"/>
      <c r="F24" s="1"/>
      <c r="G24" s="1"/>
      <c r="H24" s="1"/>
      <c r="I24" s="1"/>
      <c r="J24" s="1"/>
    </row>
    <row r="25" spans="1:11" x14ac:dyDescent="0.35">
      <c r="A25" s="1"/>
      <c r="B25" s="1"/>
      <c r="C25" s="1"/>
      <c r="D25" s="22"/>
      <c r="E25" s="1"/>
      <c r="F25" s="1"/>
      <c r="G25" s="1"/>
      <c r="H25" s="1"/>
      <c r="I25" s="1"/>
      <c r="J25" s="1"/>
    </row>
    <row r="26" spans="1:11" x14ac:dyDescent="0.35">
      <c r="A26" s="1"/>
      <c r="B26" s="1"/>
      <c r="C26" s="1"/>
      <c r="D26" s="22"/>
      <c r="E26" s="1"/>
      <c r="F26" s="1"/>
      <c r="G26" s="1"/>
      <c r="H26" s="1"/>
      <c r="I26" s="1"/>
      <c r="J26" s="1"/>
    </row>
    <row r="27" spans="1:11" x14ac:dyDescent="0.35">
      <c r="A27" s="1"/>
      <c r="B27" s="1"/>
      <c r="C27" s="1"/>
      <c r="D27" s="22"/>
      <c r="E27" s="1"/>
      <c r="F27" s="1"/>
      <c r="G27" s="1"/>
      <c r="H27" s="1"/>
      <c r="I27" s="1"/>
      <c r="J27" s="1"/>
    </row>
  </sheetData>
  <mergeCells count="5">
    <mergeCell ref="A2:K2"/>
    <mergeCell ref="A16:K16"/>
    <mergeCell ref="A11:K11"/>
    <mergeCell ref="B12:C12"/>
    <mergeCell ref="B13:C13"/>
  </mergeCells>
  <phoneticPr fontId="19" type="noConversion"/>
  <conditionalFormatting sqref="F3:G10 I3:I10 F12:G15 I12:I15 F17:G19 I17:I19">
    <cfRule type="cellIs" dxfId="32" priority="1" operator="between">
      <formula>16</formula>
      <formula>25</formula>
    </cfRule>
    <cfRule type="cellIs" dxfId="31" priority="2" operator="between">
      <formula>1</formula>
      <formula>2</formula>
    </cfRule>
    <cfRule type="cellIs" dxfId="30" priority="3" operator="equal">
      <formula>11</formula>
    </cfRule>
  </conditionalFormatting>
  <conditionalFormatting sqref="H3:H10 J3:J10 H12:H15 J12:J15 H17:H19 J17:J19">
    <cfRule type="containsText" dxfId="29" priority="7" operator="containsText" text="High">
      <formula>NOT(ISERROR(SEARCH("High",H3)))</formula>
    </cfRule>
    <cfRule type="containsText" dxfId="28" priority="8" operator="containsText" text="Medium">
      <formula>NOT(ISERROR(SEARCH("Medium",H3)))</formula>
    </cfRule>
    <cfRule type="containsText" dxfId="27" priority="9" operator="containsText" text="Low">
      <formula>NOT(ISERROR(SEARCH("Low",H3)))</formula>
    </cfRule>
  </conditionalFormatting>
  <pageMargins left="0.70000000000000007" right="0.70000000000000007" top="0.75" bottom="0.75" header="0.30000000000000004" footer="0.30000000000000004"/>
  <pageSetup paperSize="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38D30-CB4F-4A2C-96D5-769E8EF482F1}">
  <dimension ref="A1:J19"/>
  <sheetViews>
    <sheetView topLeftCell="C1" zoomScale="105" workbookViewId="0">
      <selection activeCell="H3" sqref="H3"/>
    </sheetView>
  </sheetViews>
  <sheetFormatPr defaultRowHeight="14.5" x14ac:dyDescent="0.35"/>
  <cols>
    <col min="2" max="2" width="29.81640625" customWidth="1"/>
    <col min="3" max="3" width="66.81640625" customWidth="1"/>
    <col min="4" max="4" width="20.453125" customWidth="1"/>
    <col min="5" max="5" width="21.453125" customWidth="1"/>
    <col min="6" max="6" width="13.1796875" style="94" customWidth="1"/>
    <col min="7" max="7" width="8.81640625" style="94"/>
    <col min="8" max="8" width="13.26953125" style="94" customWidth="1"/>
    <col min="9" max="9" width="8.81640625" style="94"/>
    <col min="10" max="10" width="11.1796875" style="94" customWidth="1"/>
  </cols>
  <sheetData>
    <row r="1" spans="1:10" ht="43.5" x14ac:dyDescent="0.35">
      <c r="A1" s="30" t="s">
        <v>59</v>
      </c>
      <c r="B1" s="30" t="s">
        <v>60</v>
      </c>
      <c r="C1" s="30" t="s">
        <v>61</v>
      </c>
      <c r="D1" s="30" t="s">
        <v>62</v>
      </c>
      <c r="E1" s="30" t="s">
        <v>63</v>
      </c>
      <c r="F1" s="30" t="s">
        <v>64</v>
      </c>
      <c r="G1" s="30" t="s">
        <v>65</v>
      </c>
      <c r="H1" s="30" t="s">
        <v>66</v>
      </c>
      <c r="I1" s="30" t="s">
        <v>67</v>
      </c>
      <c r="J1" s="30" t="s">
        <v>68</v>
      </c>
    </row>
    <row r="2" spans="1:10" x14ac:dyDescent="0.35">
      <c r="A2" s="191" t="s">
        <v>70</v>
      </c>
      <c r="B2" s="191"/>
      <c r="C2" s="191"/>
      <c r="D2" s="191"/>
      <c r="E2" s="191"/>
      <c r="F2" s="191"/>
      <c r="G2" s="191"/>
      <c r="H2" s="191"/>
      <c r="I2" s="191"/>
      <c r="J2" s="191"/>
    </row>
    <row r="3" spans="1:10" ht="145" x14ac:dyDescent="0.35">
      <c r="A3" s="30" t="s">
        <v>71</v>
      </c>
      <c r="B3" s="93" t="s">
        <v>72</v>
      </c>
      <c r="C3" s="93" t="s">
        <v>73</v>
      </c>
      <c r="D3" s="20">
        <v>9</v>
      </c>
      <c r="E3" s="93" t="s">
        <v>145</v>
      </c>
      <c r="F3" s="20">
        <v>9</v>
      </c>
      <c r="G3" s="20">
        <v>9</v>
      </c>
      <c r="H3" s="30" t="s">
        <v>146</v>
      </c>
      <c r="I3" s="20">
        <v>9</v>
      </c>
      <c r="J3" s="30" t="s">
        <v>147</v>
      </c>
    </row>
    <row r="4" spans="1:10" ht="58" x14ac:dyDescent="0.35">
      <c r="A4" s="29" t="s">
        <v>76</v>
      </c>
      <c r="B4" s="49" t="s">
        <v>77</v>
      </c>
      <c r="C4" s="49" t="s">
        <v>78</v>
      </c>
      <c r="D4" s="21">
        <v>6</v>
      </c>
      <c r="E4" s="49" t="s">
        <v>148</v>
      </c>
      <c r="F4" s="21">
        <v>6</v>
      </c>
      <c r="G4" s="21">
        <v>6</v>
      </c>
      <c r="H4" s="29" t="s">
        <v>146</v>
      </c>
      <c r="I4" s="21">
        <v>6</v>
      </c>
      <c r="J4" s="29" t="s">
        <v>147</v>
      </c>
    </row>
    <row r="5" spans="1:10" ht="72.5" x14ac:dyDescent="0.35">
      <c r="A5" s="30" t="s">
        <v>81</v>
      </c>
      <c r="B5" s="93" t="s">
        <v>82</v>
      </c>
      <c r="C5" s="93" t="s">
        <v>83</v>
      </c>
      <c r="D5" s="20">
        <v>9</v>
      </c>
      <c r="E5" s="93" t="s">
        <v>148</v>
      </c>
      <c r="F5" s="20">
        <v>9</v>
      </c>
      <c r="G5" s="20">
        <v>9</v>
      </c>
      <c r="H5" s="30" t="s">
        <v>146</v>
      </c>
      <c r="I5" s="20">
        <v>9</v>
      </c>
      <c r="J5" s="30" t="s">
        <v>147</v>
      </c>
    </row>
    <row r="6" spans="1:10" ht="72.5" x14ac:dyDescent="0.35">
      <c r="A6" s="29" t="s">
        <v>86</v>
      </c>
      <c r="B6" s="49" t="s">
        <v>87</v>
      </c>
      <c r="C6" s="49" t="s">
        <v>88</v>
      </c>
      <c r="D6" s="21">
        <v>6</v>
      </c>
      <c r="E6" s="49" t="s">
        <v>148</v>
      </c>
      <c r="F6" s="21">
        <v>6</v>
      </c>
      <c r="G6" s="21">
        <v>6</v>
      </c>
      <c r="H6" s="29" t="s">
        <v>146</v>
      </c>
      <c r="I6" s="21">
        <v>6</v>
      </c>
      <c r="J6" s="29" t="s">
        <v>147</v>
      </c>
    </row>
    <row r="7" spans="1:10" ht="87" x14ac:dyDescent="0.35">
      <c r="A7" s="30" t="s">
        <v>91</v>
      </c>
      <c r="B7" s="93" t="s">
        <v>92</v>
      </c>
      <c r="C7" s="93" t="s">
        <v>93</v>
      </c>
      <c r="D7" s="21">
        <v>6</v>
      </c>
      <c r="E7" s="93" t="s">
        <v>148</v>
      </c>
      <c r="F7" s="21">
        <v>6</v>
      </c>
      <c r="G7" s="21">
        <v>6</v>
      </c>
      <c r="H7" s="30" t="s">
        <v>146</v>
      </c>
      <c r="I7" s="21">
        <v>6</v>
      </c>
      <c r="J7" s="30" t="s">
        <v>147</v>
      </c>
    </row>
    <row r="8" spans="1:10" ht="87" x14ac:dyDescent="0.35">
      <c r="A8" s="29" t="s">
        <v>96</v>
      </c>
      <c r="B8" s="49" t="s">
        <v>97</v>
      </c>
      <c r="C8" s="49" t="s">
        <v>98</v>
      </c>
      <c r="D8" s="21">
        <v>6</v>
      </c>
      <c r="E8" s="49" t="s">
        <v>149</v>
      </c>
      <c r="F8" s="21">
        <v>6</v>
      </c>
      <c r="G8" s="21">
        <v>6</v>
      </c>
      <c r="H8" s="29" t="s">
        <v>146</v>
      </c>
      <c r="I8" s="21">
        <v>6</v>
      </c>
      <c r="J8" s="29" t="s">
        <v>147</v>
      </c>
    </row>
    <row r="9" spans="1:10" ht="87" x14ac:dyDescent="0.35">
      <c r="A9" s="30" t="s">
        <v>101</v>
      </c>
      <c r="B9" s="93" t="s">
        <v>102</v>
      </c>
      <c r="C9" s="93" t="s">
        <v>103</v>
      </c>
      <c r="D9" s="20">
        <v>9</v>
      </c>
      <c r="E9" s="49" t="s">
        <v>149</v>
      </c>
      <c r="F9" s="20">
        <v>9</v>
      </c>
      <c r="G9" s="20">
        <v>9</v>
      </c>
      <c r="H9" s="30" t="s">
        <v>146</v>
      </c>
      <c r="I9" s="20">
        <v>9</v>
      </c>
      <c r="J9" s="30" t="s">
        <v>147</v>
      </c>
    </row>
    <row r="10" spans="1:10" ht="87" x14ac:dyDescent="0.35">
      <c r="A10" s="29" t="s">
        <v>106</v>
      </c>
      <c r="B10" s="49" t="s">
        <v>107</v>
      </c>
      <c r="C10" s="49" t="s">
        <v>108</v>
      </c>
      <c r="D10" s="21">
        <v>4</v>
      </c>
      <c r="E10" s="49" t="s">
        <v>148</v>
      </c>
      <c r="F10" s="21">
        <v>4</v>
      </c>
      <c r="G10" s="21">
        <v>4</v>
      </c>
      <c r="H10" s="29" t="s">
        <v>146</v>
      </c>
      <c r="I10" s="21">
        <v>4</v>
      </c>
      <c r="J10" s="29" t="s">
        <v>147</v>
      </c>
    </row>
    <row r="11" spans="1:10" x14ac:dyDescent="0.35">
      <c r="A11" s="193" t="s">
        <v>111</v>
      </c>
      <c r="B11" s="193"/>
      <c r="C11" s="193"/>
      <c r="D11" s="193"/>
      <c r="E11" s="193"/>
      <c r="F11" s="193"/>
      <c r="G11" s="193"/>
      <c r="H11" s="193"/>
      <c r="I11" s="193"/>
      <c r="J11" s="193"/>
    </row>
    <row r="12" spans="1:10" ht="130.5" x14ac:dyDescent="0.35">
      <c r="A12" s="39" t="s">
        <v>112</v>
      </c>
      <c r="B12" s="194" t="s">
        <v>113</v>
      </c>
      <c r="C12" s="194"/>
      <c r="D12" s="20">
        <v>9</v>
      </c>
      <c r="E12" s="48" t="s">
        <v>150</v>
      </c>
      <c r="F12" s="20">
        <v>8</v>
      </c>
      <c r="G12" s="20">
        <v>8</v>
      </c>
      <c r="H12" s="39" t="s">
        <v>146</v>
      </c>
      <c r="I12" s="20">
        <v>8</v>
      </c>
      <c r="J12" s="39" t="s">
        <v>147</v>
      </c>
    </row>
    <row r="13" spans="1:10" ht="130.5" x14ac:dyDescent="0.35">
      <c r="A13" s="29" t="s">
        <v>116</v>
      </c>
      <c r="B13" s="195" t="s">
        <v>117</v>
      </c>
      <c r="C13" s="195"/>
      <c r="D13" s="20">
        <v>6</v>
      </c>
      <c r="E13" s="49" t="s">
        <v>150</v>
      </c>
      <c r="F13" s="20">
        <v>6</v>
      </c>
      <c r="G13" s="20">
        <v>6</v>
      </c>
      <c r="H13" s="29" t="s">
        <v>146</v>
      </c>
      <c r="I13" s="20">
        <v>6</v>
      </c>
      <c r="J13" s="29" t="s">
        <v>147</v>
      </c>
    </row>
    <row r="14" spans="1:10" ht="130.5" x14ac:dyDescent="0.35">
      <c r="A14" s="39" t="s">
        <v>120</v>
      </c>
      <c r="B14" s="48" t="s">
        <v>121</v>
      </c>
      <c r="C14" s="48" t="s">
        <v>122</v>
      </c>
      <c r="D14" s="20">
        <v>8</v>
      </c>
      <c r="E14" s="48" t="s">
        <v>150</v>
      </c>
      <c r="F14" s="20">
        <v>8</v>
      </c>
      <c r="G14" s="20">
        <v>8</v>
      </c>
      <c r="H14" s="39" t="s">
        <v>146</v>
      </c>
      <c r="I14" s="20">
        <v>8</v>
      </c>
      <c r="J14" s="39" t="s">
        <v>147</v>
      </c>
    </row>
    <row r="15" spans="1:10" ht="130.5" x14ac:dyDescent="0.35">
      <c r="A15" s="29" t="s">
        <v>125</v>
      </c>
      <c r="B15" s="49" t="s">
        <v>126</v>
      </c>
      <c r="C15" s="49" t="s">
        <v>127</v>
      </c>
      <c r="D15" s="21">
        <v>5</v>
      </c>
      <c r="E15" s="49" t="s">
        <v>150</v>
      </c>
      <c r="F15" s="21">
        <v>5</v>
      </c>
      <c r="G15" s="21">
        <v>5</v>
      </c>
      <c r="H15" s="29" t="s">
        <v>146</v>
      </c>
      <c r="I15" s="21">
        <v>5</v>
      </c>
      <c r="J15" s="29" t="s">
        <v>147</v>
      </c>
    </row>
    <row r="16" spans="1:10" x14ac:dyDescent="0.35">
      <c r="A16" s="192" t="s">
        <v>130</v>
      </c>
      <c r="B16" s="192"/>
      <c r="C16" s="192"/>
      <c r="D16" s="192"/>
      <c r="E16" s="192"/>
      <c r="F16" s="192"/>
      <c r="G16" s="192"/>
      <c r="H16" s="192"/>
      <c r="I16" s="192"/>
      <c r="J16" s="192"/>
    </row>
    <row r="17" spans="1:10" ht="87" x14ac:dyDescent="0.35">
      <c r="A17" s="30" t="s">
        <v>131</v>
      </c>
      <c r="B17" s="93" t="s">
        <v>132</v>
      </c>
      <c r="C17" s="93" t="s">
        <v>133</v>
      </c>
      <c r="D17" s="21">
        <v>8</v>
      </c>
      <c r="E17" s="48" t="s">
        <v>151</v>
      </c>
      <c r="F17" s="21">
        <v>8</v>
      </c>
      <c r="G17" s="21">
        <v>8</v>
      </c>
      <c r="H17" s="39" t="s">
        <v>146</v>
      </c>
      <c r="I17" s="21">
        <v>8</v>
      </c>
      <c r="J17" s="39" t="s">
        <v>147</v>
      </c>
    </row>
    <row r="18" spans="1:10" ht="87" x14ac:dyDescent="0.35">
      <c r="A18" s="29" t="s">
        <v>136</v>
      </c>
      <c r="B18" s="49" t="s">
        <v>137</v>
      </c>
      <c r="C18" s="49" t="s">
        <v>138</v>
      </c>
      <c r="D18" s="21">
        <v>6</v>
      </c>
      <c r="E18" s="49" t="s">
        <v>148</v>
      </c>
      <c r="F18" s="21">
        <v>6</v>
      </c>
      <c r="G18" s="21">
        <v>6</v>
      </c>
      <c r="H18" s="29" t="s">
        <v>146</v>
      </c>
      <c r="I18" s="21">
        <v>6</v>
      </c>
      <c r="J18" s="29" t="s">
        <v>147</v>
      </c>
    </row>
    <row r="19" spans="1:10" ht="72.5" x14ac:dyDescent="0.35">
      <c r="A19" s="30" t="s">
        <v>140</v>
      </c>
      <c r="B19" s="93" t="s">
        <v>141</v>
      </c>
      <c r="C19" s="93" t="s">
        <v>142</v>
      </c>
      <c r="D19" s="20">
        <v>6</v>
      </c>
      <c r="E19" s="48" t="s">
        <v>148</v>
      </c>
      <c r="F19" s="20">
        <v>6</v>
      </c>
      <c r="G19" s="20">
        <v>6</v>
      </c>
      <c r="H19" s="39" t="s">
        <v>146</v>
      </c>
      <c r="I19" s="20">
        <v>6</v>
      </c>
      <c r="J19" s="39" t="s">
        <v>147</v>
      </c>
    </row>
  </sheetData>
  <sheetProtection sheet="1" objects="1" scenarios="1"/>
  <mergeCells count="5">
    <mergeCell ref="A2:J2"/>
    <mergeCell ref="A11:J11"/>
    <mergeCell ref="B12:C12"/>
    <mergeCell ref="B13:C13"/>
    <mergeCell ref="A16:J16"/>
  </mergeCells>
  <conditionalFormatting sqref="H3:J10 H12 H12:J15 H17:J19">
    <cfRule type="containsText" dxfId="26" priority="3" operator="containsText" text="High">
      <formula>NOT(ISERROR(SEARCH("High",H3)))</formula>
    </cfRule>
  </conditionalFormatting>
  <conditionalFormatting sqref="H3:J10 H12:J15 H17:H19 J17:J19">
    <cfRule type="containsText" dxfId="25" priority="1" operator="containsText" text="Medium">
      <formula>NOT(ISERROR(SEARCH("Medium",H3)))</formula>
    </cfRule>
    <cfRule type="containsText" dxfId="24" priority="2" operator="containsText" text="Low">
      <formula>NOT(ISERROR(SEARCH("Low",H3)))</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04E68-DF06-438D-968A-6A9C38BEE401}">
  <sheetPr codeName="Sheet7"/>
  <dimension ref="A1:K27"/>
  <sheetViews>
    <sheetView topLeftCell="A8" zoomScale="70" zoomScaleNormal="70" workbookViewId="0">
      <selection activeCell="E10" sqref="E10"/>
    </sheetView>
  </sheetViews>
  <sheetFormatPr defaultRowHeight="14.5" x14ac:dyDescent="0.35"/>
  <cols>
    <col min="1" max="1" width="8.81640625" customWidth="1"/>
    <col min="2" max="2" width="83.26953125" customWidth="1"/>
    <col min="3" max="3" width="70.26953125" customWidth="1"/>
    <col min="4" max="4" width="8.453125" style="23" customWidth="1"/>
    <col min="5" max="5" width="91" customWidth="1"/>
    <col min="6" max="6" width="8.453125" customWidth="1"/>
    <col min="7" max="7" width="9.1796875" customWidth="1"/>
    <col min="8" max="8" width="16.26953125" customWidth="1"/>
    <col min="9" max="9" width="9.26953125" hidden="1" customWidth="1"/>
    <col min="10" max="10" width="14.453125" customWidth="1"/>
    <col min="11" max="11" width="12.7265625" bestFit="1" customWidth="1"/>
  </cols>
  <sheetData>
    <row r="1" spans="1:11" ht="62.5" customHeight="1" x14ac:dyDescent="0.35">
      <c r="A1" s="8" t="s">
        <v>59</v>
      </c>
      <c r="B1" s="8" t="s">
        <v>60</v>
      </c>
      <c r="C1" s="8" t="s">
        <v>61</v>
      </c>
      <c r="D1" s="30" t="s">
        <v>62</v>
      </c>
      <c r="E1" s="8" t="s">
        <v>63</v>
      </c>
      <c r="F1" s="30" t="s">
        <v>64</v>
      </c>
      <c r="G1" s="8" t="s">
        <v>65</v>
      </c>
      <c r="H1" s="8" t="s">
        <v>66</v>
      </c>
      <c r="I1" s="8" t="s">
        <v>152</v>
      </c>
      <c r="J1" s="8" t="s">
        <v>153</v>
      </c>
      <c r="K1" s="8" t="s">
        <v>68</v>
      </c>
    </row>
    <row r="2" spans="1:11" ht="15.65" customHeight="1" x14ac:dyDescent="0.35">
      <c r="A2" s="191" t="s">
        <v>70</v>
      </c>
      <c r="B2" s="191"/>
      <c r="C2" s="191"/>
      <c r="D2" s="191"/>
      <c r="E2" s="191"/>
      <c r="F2" s="191"/>
      <c r="G2" s="191"/>
      <c r="H2" s="191"/>
      <c r="I2" s="191"/>
      <c r="J2" s="191"/>
      <c r="K2" s="191"/>
    </row>
    <row r="3" spans="1:11" ht="145" x14ac:dyDescent="0.35">
      <c r="A3" s="8" t="s">
        <v>71</v>
      </c>
      <c r="B3" s="4" t="s">
        <v>72</v>
      </c>
      <c r="C3" s="5" t="s">
        <v>73</v>
      </c>
      <c r="D3" s="20">
        <v>9</v>
      </c>
      <c r="E3" s="31" t="s">
        <v>154</v>
      </c>
      <c r="F3" s="20">
        <v>9</v>
      </c>
      <c r="G3" s="20">
        <v>12</v>
      </c>
      <c r="H3" s="32" t="s">
        <v>155</v>
      </c>
      <c r="I3" s="20">
        <v>12</v>
      </c>
      <c r="J3" s="20">
        <v>12</v>
      </c>
      <c r="K3" s="24" t="s">
        <v>156</v>
      </c>
    </row>
    <row r="4" spans="1:11" ht="70" x14ac:dyDescent="0.35">
      <c r="A4" s="12" t="s">
        <v>76</v>
      </c>
      <c r="B4" s="6" t="s">
        <v>77</v>
      </c>
      <c r="C4" s="6" t="s">
        <v>78</v>
      </c>
      <c r="D4" s="21">
        <v>6</v>
      </c>
      <c r="E4" s="33" t="s">
        <v>157</v>
      </c>
      <c r="F4" s="21">
        <v>6</v>
      </c>
      <c r="G4" s="21">
        <v>6</v>
      </c>
      <c r="H4" s="20" t="s">
        <v>146</v>
      </c>
      <c r="I4" s="21">
        <v>6</v>
      </c>
      <c r="J4" s="21">
        <v>8</v>
      </c>
      <c r="K4" s="20" t="s">
        <v>158</v>
      </c>
    </row>
    <row r="5" spans="1:11" ht="112" x14ac:dyDescent="0.35">
      <c r="A5" s="8" t="s">
        <v>81</v>
      </c>
      <c r="B5" s="4" t="s">
        <v>82</v>
      </c>
      <c r="C5" s="4" t="s">
        <v>83</v>
      </c>
      <c r="D5" s="20">
        <v>9</v>
      </c>
      <c r="E5" s="33" t="s">
        <v>159</v>
      </c>
      <c r="F5" s="20">
        <v>9</v>
      </c>
      <c r="G5" s="20">
        <v>12</v>
      </c>
      <c r="H5" s="32" t="s">
        <v>156</v>
      </c>
      <c r="I5" s="20">
        <v>12</v>
      </c>
      <c r="J5" s="20">
        <v>15</v>
      </c>
      <c r="K5" s="32" t="s">
        <v>156</v>
      </c>
    </row>
    <row r="6" spans="1:11" ht="140" x14ac:dyDescent="0.35">
      <c r="A6" s="12" t="s">
        <v>86</v>
      </c>
      <c r="B6" s="6" t="s">
        <v>87</v>
      </c>
      <c r="C6" s="6" t="s">
        <v>88</v>
      </c>
      <c r="D6" s="21">
        <v>6</v>
      </c>
      <c r="E6" s="34" t="s">
        <v>160</v>
      </c>
      <c r="F6" s="21">
        <v>6</v>
      </c>
      <c r="G6" s="21">
        <v>6</v>
      </c>
      <c r="H6" s="20" t="s">
        <v>158</v>
      </c>
      <c r="I6" s="21">
        <v>6</v>
      </c>
      <c r="J6" s="21">
        <v>8</v>
      </c>
      <c r="K6" s="20" t="s">
        <v>158</v>
      </c>
    </row>
    <row r="7" spans="1:11" ht="196" x14ac:dyDescent="0.35">
      <c r="A7" s="8" t="s">
        <v>91</v>
      </c>
      <c r="B7" s="4" t="s">
        <v>92</v>
      </c>
      <c r="C7" s="4" t="s">
        <v>93</v>
      </c>
      <c r="D7" s="21">
        <v>6</v>
      </c>
      <c r="E7" s="35" t="s">
        <v>161</v>
      </c>
      <c r="F7" s="21">
        <v>8</v>
      </c>
      <c r="G7" s="21">
        <v>8</v>
      </c>
      <c r="H7" s="20" t="s">
        <v>158</v>
      </c>
      <c r="I7" s="21">
        <v>8</v>
      </c>
      <c r="J7" s="21">
        <v>8</v>
      </c>
      <c r="K7" s="20" t="s">
        <v>158</v>
      </c>
    </row>
    <row r="8" spans="1:11" ht="350" x14ac:dyDescent="0.35">
      <c r="A8" s="12" t="s">
        <v>96</v>
      </c>
      <c r="B8" s="6" t="s">
        <v>97</v>
      </c>
      <c r="C8" s="6" t="s">
        <v>98</v>
      </c>
      <c r="D8" s="21">
        <v>6</v>
      </c>
      <c r="E8" s="36" t="s">
        <v>162</v>
      </c>
      <c r="F8" s="21">
        <v>6</v>
      </c>
      <c r="G8" s="20">
        <v>12</v>
      </c>
      <c r="H8" s="32" t="s">
        <v>156</v>
      </c>
      <c r="I8" s="20">
        <v>12</v>
      </c>
      <c r="J8" s="20">
        <v>15</v>
      </c>
      <c r="K8" s="32" t="s">
        <v>156</v>
      </c>
    </row>
    <row r="9" spans="1:11" ht="308" x14ac:dyDescent="0.35">
      <c r="A9" s="8" t="s">
        <v>101</v>
      </c>
      <c r="B9" s="4" t="s">
        <v>102</v>
      </c>
      <c r="C9" s="4" t="s">
        <v>103</v>
      </c>
      <c r="D9" s="20">
        <v>9</v>
      </c>
      <c r="E9" s="37" t="s">
        <v>163</v>
      </c>
      <c r="F9" s="21">
        <v>6</v>
      </c>
      <c r="G9" s="20">
        <v>12</v>
      </c>
      <c r="H9" s="32" t="s">
        <v>156</v>
      </c>
      <c r="I9" s="20">
        <v>12</v>
      </c>
      <c r="J9" s="20">
        <v>15</v>
      </c>
      <c r="K9" s="32" t="s">
        <v>156</v>
      </c>
    </row>
    <row r="10" spans="1:11" ht="126" x14ac:dyDescent="0.35">
      <c r="A10" s="12" t="s">
        <v>106</v>
      </c>
      <c r="B10" s="6" t="s">
        <v>107</v>
      </c>
      <c r="C10" s="6" t="s">
        <v>108</v>
      </c>
      <c r="D10" s="21">
        <v>4</v>
      </c>
      <c r="E10" s="78" t="s">
        <v>164</v>
      </c>
      <c r="F10" s="21">
        <v>4</v>
      </c>
      <c r="G10" s="21">
        <v>8</v>
      </c>
      <c r="H10" s="32" t="s">
        <v>156</v>
      </c>
      <c r="I10" s="21">
        <v>8</v>
      </c>
      <c r="J10" s="21">
        <v>10</v>
      </c>
      <c r="K10" s="32" t="s">
        <v>156</v>
      </c>
    </row>
    <row r="11" spans="1:11" ht="15.65" customHeight="1" x14ac:dyDescent="0.35">
      <c r="A11" s="193" t="s">
        <v>111</v>
      </c>
      <c r="B11" s="193"/>
      <c r="C11" s="193"/>
      <c r="D11" s="193"/>
      <c r="E11" s="193"/>
      <c r="F11" s="193"/>
      <c r="G11" s="193"/>
      <c r="H11" s="193"/>
      <c r="I11" s="193"/>
      <c r="J11" s="193"/>
      <c r="K11" s="193"/>
    </row>
    <row r="12" spans="1:11" ht="126" x14ac:dyDescent="0.35">
      <c r="A12" s="13" t="s">
        <v>112</v>
      </c>
      <c r="B12" s="194" t="s">
        <v>113</v>
      </c>
      <c r="C12" s="194"/>
      <c r="D12" s="20">
        <v>9</v>
      </c>
      <c r="E12" s="34" t="s">
        <v>165</v>
      </c>
      <c r="F12" s="20">
        <v>9</v>
      </c>
      <c r="G12" s="20">
        <v>12</v>
      </c>
      <c r="H12" s="32" t="s">
        <v>156</v>
      </c>
      <c r="I12" s="32">
        <v>16</v>
      </c>
      <c r="J12" s="32">
        <v>16</v>
      </c>
      <c r="K12" s="32" t="s">
        <v>156</v>
      </c>
    </row>
    <row r="13" spans="1:11" ht="14.5" customHeight="1" x14ac:dyDescent="0.35">
      <c r="A13" s="12" t="s">
        <v>116</v>
      </c>
      <c r="B13" s="195" t="s">
        <v>117</v>
      </c>
      <c r="C13" s="195"/>
      <c r="D13" s="20">
        <v>6</v>
      </c>
      <c r="E13" s="36" t="s">
        <v>166</v>
      </c>
      <c r="F13" s="20">
        <v>6</v>
      </c>
      <c r="G13" s="20">
        <v>9</v>
      </c>
      <c r="H13" s="32" t="s">
        <v>156</v>
      </c>
      <c r="I13" s="32">
        <v>16</v>
      </c>
      <c r="J13" s="32">
        <v>16</v>
      </c>
      <c r="K13" s="32" t="s">
        <v>156</v>
      </c>
    </row>
    <row r="14" spans="1:11" ht="182" x14ac:dyDescent="0.35">
      <c r="A14" s="13" t="s">
        <v>120</v>
      </c>
      <c r="B14" s="7" t="s">
        <v>121</v>
      </c>
      <c r="C14" s="7" t="s">
        <v>122</v>
      </c>
      <c r="D14" s="20">
        <v>8</v>
      </c>
      <c r="E14" s="38" t="s">
        <v>167</v>
      </c>
      <c r="F14" s="20">
        <v>8</v>
      </c>
      <c r="G14" s="32">
        <v>12</v>
      </c>
      <c r="H14" s="32" t="s">
        <v>156</v>
      </c>
      <c r="I14" s="32">
        <v>16</v>
      </c>
      <c r="J14" s="32">
        <v>16</v>
      </c>
      <c r="K14" s="32" t="s">
        <v>156</v>
      </c>
    </row>
    <row r="15" spans="1:11" ht="116" x14ac:dyDescent="0.35">
      <c r="A15" s="12" t="s">
        <v>125</v>
      </c>
      <c r="B15" s="6" t="s">
        <v>126</v>
      </c>
      <c r="C15" s="6" t="s">
        <v>127</v>
      </c>
      <c r="D15" s="21">
        <v>5</v>
      </c>
      <c r="E15" s="36" t="s">
        <v>168</v>
      </c>
      <c r="F15" s="21">
        <v>5</v>
      </c>
      <c r="G15" s="21">
        <v>5</v>
      </c>
      <c r="H15" s="20" t="s">
        <v>158</v>
      </c>
      <c r="I15" s="21">
        <v>5</v>
      </c>
      <c r="J15" s="21">
        <v>5</v>
      </c>
      <c r="K15" s="20" t="s">
        <v>158</v>
      </c>
    </row>
    <row r="16" spans="1:11" x14ac:dyDescent="0.35">
      <c r="A16" s="192" t="s">
        <v>130</v>
      </c>
      <c r="B16" s="192"/>
      <c r="C16" s="192"/>
      <c r="D16" s="192"/>
      <c r="E16" s="192"/>
      <c r="F16" s="192"/>
      <c r="G16" s="192"/>
      <c r="H16" s="192"/>
      <c r="I16" s="192"/>
      <c r="J16" s="192"/>
      <c r="K16" s="192"/>
    </row>
    <row r="17" spans="1:11" ht="308" x14ac:dyDescent="0.35">
      <c r="A17" s="8" t="s">
        <v>131</v>
      </c>
      <c r="B17" s="4" t="s">
        <v>132</v>
      </c>
      <c r="C17" s="4" t="s">
        <v>133</v>
      </c>
      <c r="D17" s="21">
        <v>8</v>
      </c>
      <c r="E17" s="34" t="s">
        <v>169</v>
      </c>
      <c r="F17" s="21">
        <v>8</v>
      </c>
      <c r="G17" s="21">
        <v>8</v>
      </c>
      <c r="H17" s="20" t="s">
        <v>146</v>
      </c>
      <c r="I17" s="20">
        <v>15</v>
      </c>
      <c r="J17" s="20">
        <v>15</v>
      </c>
      <c r="K17" s="21" t="s">
        <v>147</v>
      </c>
    </row>
    <row r="18" spans="1:11" ht="154" x14ac:dyDescent="0.35">
      <c r="A18" s="12" t="s">
        <v>136</v>
      </c>
      <c r="B18" s="6" t="s">
        <v>137</v>
      </c>
      <c r="C18" s="6" t="s">
        <v>138</v>
      </c>
      <c r="D18" s="21">
        <v>6</v>
      </c>
      <c r="E18" s="34" t="s">
        <v>170</v>
      </c>
      <c r="F18" s="21">
        <v>6</v>
      </c>
      <c r="G18" s="21">
        <v>6</v>
      </c>
      <c r="H18" s="20" t="s">
        <v>158</v>
      </c>
      <c r="I18" s="21">
        <v>6</v>
      </c>
      <c r="J18" s="21">
        <v>6</v>
      </c>
      <c r="K18" s="21" t="s">
        <v>147</v>
      </c>
    </row>
    <row r="19" spans="1:11" ht="224" x14ac:dyDescent="0.35">
      <c r="A19" s="8" t="s">
        <v>140</v>
      </c>
      <c r="B19" s="4" t="s">
        <v>141</v>
      </c>
      <c r="C19" s="4" t="s">
        <v>142</v>
      </c>
      <c r="D19" s="20">
        <v>6</v>
      </c>
      <c r="E19" s="34" t="s">
        <v>171</v>
      </c>
      <c r="F19" s="21">
        <v>8</v>
      </c>
      <c r="G19" s="21">
        <v>8</v>
      </c>
      <c r="H19" s="20" t="s">
        <v>158</v>
      </c>
      <c r="I19" s="21">
        <v>10</v>
      </c>
      <c r="J19" s="21">
        <v>10</v>
      </c>
      <c r="K19" s="20" t="s">
        <v>158</v>
      </c>
    </row>
    <row r="20" spans="1:11" x14ac:dyDescent="0.35">
      <c r="A20" s="1"/>
      <c r="B20" s="1"/>
      <c r="C20" s="1"/>
      <c r="D20" s="22"/>
      <c r="E20" s="1"/>
      <c r="F20" s="1"/>
      <c r="G20" s="1"/>
      <c r="H20" s="1"/>
      <c r="I20" s="1"/>
      <c r="J20" s="1"/>
    </row>
    <row r="21" spans="1:11" x14ac:dyDescent="0.35">
      <c r="A21" s="1"/>
      <c r="B21" s="1"/>
      <c r="C21" s="1"/>
      <c r="D21" s="22"/>
      <c r="E21" s="1"/>
      <c r="F21" s="1"/>
      <c r="G21" s="1"/>
      <c r="H21" s="1"/>
      <c r="I21" s="1"/>
      <c r="J21" s="1"/>
    </row>
    <row r="22" spans="1:11" x14ac:dyDescent="0.35">
      <c r="A22" s="1"/>
      <c r="B22" s="1"/>
      <c r="C22" s="1"/>
      <c r="D22" s="22"/>
      <c r="E22" s="1"/>
      <c r="F22" s="1"/>
      <c r="G22" s="1"/>
      <c r="H22" s="1"/>
      <c r="I22" s="1"/>
      <c r="J22" s="1"/>
    </row>
    <row r="23" spans="1:11" x14ac:dyDescent="0.35">
      <c r="A23" s="1"/>
      <c r="B23" s="1"/>
      <c r="C23" s="1"/>
      <c r="D23" s="22"/>
      <c r="E23" s="1"/>
      <c r="F23" s="1"/>
      <c r="G23" s="1"/>
      <c r="H23" s="1"/>
      <c r="I23" s="1"/>
      <c r="J23" s="1"/>
    </row>
    <row r="24" spans="1:11" x14ac:dyDescent="0.35">
      <c r="A24" s="1"/>
      <c r="B24" s="1"/>
      <c r="C24" s="1"/>
      <c r="D24" s="22"/>
      <c r="E24" s="1"/>
      <c r="F24" s="1"/>
      <c r="G24" s="1"/>
      <c r="H24" s="1"/>
      <c r="I24" s="1"/>
      <c r="J24" s="1"/>
    </row>
    <row r="25" spans="1:11" x14ac:dyDescent="0.35">
      <c r="A25" s="1"/>
      <c r="B25" s="1"/>
      <c r="C25" s="1"/>
      <c r="D25" s="22"/>
      <c r="E25" s="1"/>
      <c r="F25" s="1"/>
      <c r="G25" s="1"/>
      <c r="H25" s="1"/>
      <c r="I25" s="1"/>
      <c r="J25" s="1"/>
    </row>
    <row r="26" spans="1:11" x14ac:dyDescent="0.35">
      <c r="A26" s="1"/>
      <c r="B26" s="1"/>
      <c r="C26" s="1"/>
      <c r="D26" s="22"/>
      <c r="E26" s="1"/>
      <c r="F26" s="1"/>
      <c r="G26" s="1"/>
      <c r="H26" s="1"/>
      <c r="I26" s="1"/>
      <c r="J26" s="1"/>
    </row>
    <row r="27" spans="1:11" x14ac:dyDescent="0.35">
      <c r="A27" s="1"/>
      <c r="B27" s="1"/>
      <c r="C27" s="1"/>
      <c r="D27" s="22"/>
      <c r="E27" s="1"/>
      <c r="F27" s="1"/>
      <c r="G27" s="1"/>
      <c r="H27" s="1"/>
      <c r="I27" s="1"/>
      <c r="J27" s="1"/>
    </row>
  </sheetData>
  <sheetProtection algorithmName="SHA-512" hashValue="yEsCz8owQ+9DBk03IxQyuwLu4N1wQ39ucqwJInXG1ede1Iv7SjEk5PNAG6oi74j4M0AmhhWD9oMkhTcrEhS5Lw==" saltValue="lwZfYFdqUHmVns4BdeQ9Pg==" spinCount="100000" sheet="1" objects="1" scenarios="1"/>
  <mergeCells count="5">
    <mergeCell ref="A2:K2"/>
    <mergeCell ref="A11:K11"/>
    <mergeCell ref="B12:C12"/>
    <mergeCell ref="B13:C13"/>
    <mergeCell ref="A16:K16"/>
  </mergeCells>
  <conditionalFormatting sqref="H3:H10 K3:K10 H12:H15 K12:K15 H17:H19 K17:K19">
    <cfRule type="containsText" dxfId="23" priority="1" operator="containsText" text="High">
      <formula>NOT(ISERROR(SEARCH("High",H3)))</formula>
    </cfRule>
    <cfRule type="containsText" dxfId="22" priority="2" operator="containsText" text="Medium">
      <formula>NOT(ISERROR(SEARCH("Medium",H3)))</formula>
    </cfRule>
    <cfRule type="containsText" dxfId="21" priority="3" operator="containsText" text="Low">
      <formula>NOT(ISERROR(SEARCH("Low",H3)))</formula>
    </cfRule>
  </conditionalFormatting>
  <pageMargins left="0.70000000000000007" right="0.70000000000000007" top="0.75" bottom="0.75" header="0.30000000000000004" footer="0.30000000000000004"/>
  <pageSetup paperSize="0" fitToWidth="0" fitToHeight="0" orientation="portrait" horizontalDpi="0" verticalDpi="0" copies="0"/>
  <extLst>
    <ext xmlns:x14="http://schemas.microsoft.com/office/spreadsheetml/2009/9/main" uri="{CCE6A557-97BC-4b89-ADB6-D9C93CAAB3DF}">
      <x14:dataValidations xmlns:xm="http://schemas.microsoft.com/office/excel/2006/main" count="2">
        <x14:dataValidation type="list" allowBlank="1" showInputMessage="1" showErrorMessage="1" xr:uid="{A005C038-F92C-46CF-9545-B11F7F1E6173}">
          <x14:formula1>
            <xm:f>'Electricity System'!$B$21:$B$23</xm:f>
          </x14:formula1>
          <xm:sqref>A16:K16</xm:sqref>
        </x14:dataValidation>
        <x14:dataValidation type="list" allowBlank="1" showInputMessage="1" showErrorMessage="1" xr:uid="{6AAC1292-C83D-488F-9D8E-9D0EF871D73E}">
          <x14:formula1>
            <xm:f>'Risk Confidence'!$A$1:$A$3</xm:f>
          </x14:formula1>
          <xm:sqref>H17:H19 K3:K10 K17:K19 K12:K15 H12:H15 H3:H10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8BC37-B2A7-41A9-9A0E-BCECA4068398}">
  <sheetPr codeName="Sheet8"/>
  <dimension ref="A1:K27"/>
  <sheetViews>
    <sheetView topLeftCell="B1" zoomScale="85" zoomScaleNormal="85" workbookViewId="0">
      <selection activeCell="E15" sqref="E15"/>
    </sheetView>
  </sheetViews>
  <sheetFormatPr defaultRowHeight="14.5" x14ac:dyDescent="0.35"/>
  <cols>
    <col min="1" max="1" width="8.81640625" customWidth="1"/>
    <col min="2" max="2" width="83.26953125" customWidth="1"/>
    <col min="3" max="3" width="70.26953125" customWidth="1"/>
    <col min="4" max="4" width="8.453125" style="23" customWidth="1"/>
    <col min="5" max="5" width="67.1796875" customWidth="1"/>
    <col min="6" max="6" width="8.453125" customWidth="1"/>
    <col min="7" max="7" width="9.1796875" customWidth="1"/>
    <col min="8" max="8" width="16.26953125" hidden="1" customWidth="1"/>
    <col min="9" max="9" width="9.26953125" hidden="1" customWidth="1"/>
    <col min="10" max="10" width="14.453125" customWidth="1"/>
    <col min="11" max="11" width="8.81640625" hidden="1" customWidth="1"/>
  </cols>
  <sheetData>
    <row r="1" spans="1:11" ht="62.5" customHeight="1" x14ac:dyDescent="0.35">
      <c r="A1" s="8" t="s">
        <v>59</v>
      </c>
      <c r="B1" s="8" t="s">
        <v>60</v>
      </c>
      <c r="C1" s="8" t="s">
        <v>61</v>
      </c>
      <c r="D1" s="30" t="s">
        <v>62</v>
      </c>
      <c r="E1" s="8" t="s">
        <v>63</v>
      </c>
      <c r="F1" s="30" t="s">
        <v>64</v>
      </c>
      <c r="G1" s="8" t="s">
        <v>65</v>
      </c>
      <c r="H1" s="8" t="s">
        <v>66</v>
      </c>
      <c r="I1" s="8" t="s">
        <v>172</v>
      </c>
      <c r="J1" s="8" t="s">
        <v>173</v>
      </c>
      <c r="K1" s="8" t="s">
        <v>68</v>
      </c>
    </row>
    <row r="2" spans="1:11" ht="15.65" customHeight="1" x14ac:dyDescent="0.35">
      <c r="A2" s="191" t="s">
        <v>70</v>
      </c>
      <c r="B2" s="191"/>
      <c r="C2" s="191"/>
      <c r="D2" s="191"/>
      <c r="E2" s="191"/>
      <c r="F2" s="191"/>
      <c r="G2" s="191"/>
      <c r="H2" s="191"/>
      <c r="I2" s="191"/>
      <c r="J2" s="191"/>
      <c r="K2" s="191"/>
    </row>
    <row r="3" spans="1:11" ht="174" x14ac:dyDescent="0.35">
      <c r="A3" s="8" t="s">
        <v>71</v>
      </c>
      <c r="B3" s="4" t="s">
        <v>72</v>
      </c>
      <c r="C3" s="5" t="s">
        <v>73</v>
      </c>
      <c r="D3" s="20">
        <v>9</v>
      </c>
      <c r="E3" s="4" t="s">
        <v>174</v>
      </c>
      <c r="F3" s="20">
        <v>9</v>
      </c>
      <c r="G3" s="20">
        <v>12</v>
      </c>
      <c r="H3" s="30"/>
      <c r="I3" s="20">
        <v>12</v>
      </c>
      <c r="J3" s="20">
        <v>12</v>
      </c>
      <c r="K3" s="30"/>
    </row>
    <row r="4" spans="1:11" ht="72.5" x14ac:dyDescent="0.35">
      <c r="A4" s="12" t="s">
        <v>76</v>
      </c>
      <c r="B4" s="6" t="s">
        <v>77</v>
      </c>
      <c r="C4" s="6" t="s">
        <v>78</v>
      </c>
      <c r="D4" s="21">
        <v>6</v>
      </c>
      <c r="E4" s="6" t="s">
        <v>175</v>
      </c>
      <c r="F4" s="21">
        <v>6</v>
      </c>
      <c r="G4" s="21">
        <v>6</v>
      </c>
      <c r="H4" s="29"/>
      <c r="I4" s="21">
        <v>6</v>
      </c>
      <c r="J4" s="21">
        <v>6</v>
      </c>
      <c r="K4" s="29"/>
    </row>
    <row r="5" spans="1:11" ht="72.5" x14ac:dyDescent="0.35">
      <c r="A5" s="8" t="s">
        <v>81</v>
      </c>
      <c r="B5" s="4" t="s">
        <v>82</v>
      </c>
      <c r="C5" s="4" t="s">
        <v>83</v>
      </c>
      <c r="D5" s="20">
        <v>9</v>
      </c>
      <c r="E5" s="4" t="s">
        <v>176</v>
      </c>
      <c r="F5" s="20">
        <v>9</v>
      </c>
      <c r="G5" s="20">
        <v>9</v>
      </c>
      <c r="H5" s="30"/>
      <c r="I5" s="20">
        <v>9</v>
      </c>
      <c r="J5" s="20">
        <v>9</v>
      </c>
      <c r="K5" s="30"/>
    </row>
    <row r="6" spans="1:11" ht="96.65" customHeight="1" x14ac:dyDescent="0.35">
      <c r="A6" s="12" t="s">
        <v>86</v>
      </c>
      <c r="B6" s="6" t="s">
        <v>87</v>
      </c>
      <c r="C6" s="6" t="s">
        <v>88</v>
      </c>
      <c r="D6" s="21">
        <v>6</v>
      </c>
      <c r="E6" s="4" t="s">
        <v>177</v>
      </c>
      <c r="F6" s="21">
        <v>6</v>
      </c>
      <c r="G6" s="21">
        <v>6</v>
      </c>
      <c r="H6" s="29"/>
      <c r="I6" s="21">
        <v>6</v>
      </c>
      <c r="J6" s="21">
        <v>6</v>
      </c>
      <c r="K6" s="29"/>
    </row>
    <row r="7" spans="1:11" ht="98.5" customHeight="1" x14ac:dyDescent="0.35">
      <c r="A7" s="8" t="s">
        <v>91</v>
      </c>
      <c r="B7" s="4" t="s">
        <v>92</v>
      </c>
      <c r="C7" s="4" t="s">
        <v>93</v>
      </c>
      <c r="D7" s="21">
        <v>6</v>
      </c>
      <c r="E7" s="4" t="s">
        <v>178</v>
      </c>
      <c r="F7" s="21">
        <v>6</v>
      </c>
      <c r="G7" s="21">
        <v>8</v>
      </c>
      <c r="H7" s="30"/>
      <c r="I7" s="21">
        <v>8</v>
      </c>
      <c r="J7" s="21">
        <v>8</v>
      </c>
      <c r="K7" s="30"/>
    </row>
    <row r="8" spans="1:11" ht="86.5" customHeight="1" x14ac:dyDescent="0.35">
      <c r="A8" s="12" t="s">
        <v>96</v>
      </c>
      <c r="B8" s="6" t="s">
        <v>97</v>
      </c>
      <c r="C8" s="6" t="s">
        <v>98</v>
      </c>
      <c r="D8" s="21">
        <v>6</v>
      </c>
      <c r="E8" s="196" t="s">
        <v>179</v>
      </c>
      <c r="F8" s="21">
        <v>6</v>
      </c>
      <c r="G8" s="20">
        <v>9</v>
      </c>
      <c r="H8" s="29"/>
      <c r="I8" s="20">
        <v>9</v>
      </c>
      <c r="J8" s="20">
        <v>12</v>
      </c>
      <c r="K8" s="29"/>
    </row>
    <row r="9" spans="1:11" ht="77.5" customHeight="1" x14ac:dyDescent="0.35">
      <c r="A9" s="8" t="s">
        <v>101</v>
      </c>
      <c r="B9" s="4" t="s">
        <v>102</v>
      </c>
      <c r="C9" s="4" t="s">
        <v>103</v>
      </c>
      <c r="D9" s="20">
        <v>9</v>
      </c>
      <c r="E9" s="197"/>
      <c r="F9" s="20">
        <v>9</v>
      </c>
      <c r="G9" s="20">
        <v>12</v>
      </c>
      <c r="H9" s="30"/>
      <c r="I9" s="20">
        <v>12</v>
      </c>
      <c r="J9" s="20">
        <v>12</v>
      </c>
      <c r="K9" s="30"/>
    </row>
    <row r="10" spans="1:11" ht="101.5" customHeight="1" x14ac:dyDescent="0.35">
      <c r="A10" s="12" t="s">
        <v>106</v>
      </c>
      <c r="B10" s="6" t="s">
        <v>107</v>
      </c>
      <c r="C10" s="6" t="s">
        <v>108</v>
      </c>
      <c r="D10" s="21">
        <v>4</v>
      </c>
      <c r="E10" s="198"/>
      <c r="F10" s="21">
        <v>4</v>
      </c>
      <c r="G10" s="21">
        <v>6</v>
      </c>
      <c r="H10" s="29"/>
      <c r="I10" s="21">
        <v>6</v>
      </c>
      <c r="J10" s="21">
        <v>8</v>
      </c>
      <c r="K10" s="29"/>
    </row>
    <row r="11" spans="1:11" ht="15.65" customHeight="1" x14ac:dyDescent="0.35">
      <c r="A11" s="193" t="s">
        <v>111</v>
      </c>
      <c r="B11" s="193"/>
      <c r="C11" s="193"/>
      <c r="D11" s="193"/>
      <c r="E11" s="193"/>
      <c r="F11" s="193"/>
      <c r="G11" s="193"/>
      <c r="H11" s="193"/>
      <c r="I11" s="193"/>
      <c r="J11" s="193"/>
      <c r="K11" s="193"/>
    </row>
    <row r="12" spans="1:11" x14ac:dyDescent="0.35">
      <c r="A12" s="13" t="s">
        <v>112</v>
      </c>
      <c r="B12" s="194" t="s">
        <v>113</v>
      </c>
      <c r="C12" s="194"/>
      <c r="D12" s="20">
        <v>9</v>
      </c>
      <c r="E12" s="199" t="s">
        <v>180</v>
      </c>
      <c r="F12" s="20">
        <v>9</v>
      </c>
      <c r="G12" s="20">
        <v>12</v>
      </c>
      <c r="H12" s="30"/>
      <c r="I12" s="32">
        <v>16</v>
      </c>
      <c r="J12" s="32">
        <v>16</v>
      </c>
      <c r="K12" s="30"/>
    </row>
    <row r="13" spans="1:11" ht="14.5" customHeight="1" x14ac:dyDescent="0.35">
      <c r="A13" s="12" t="s">
        <v>116</v>
      </c>
      <c r="B13" s="195" t="s">
        <v>117</v>
      </c>
      <c r="C13" s="195"/>
      <c r="D13" s="20">
        <v>6</v>
      </c>
      <c r="E13" s="200"/>
      <c r="F13" s="20">
        <v>6</v>
      </c>
      <c r="G13" s="20">
        <v>9</v>
      </c>
      <c r="H13" s="29"/>
      <c r="I13" s="32">
        <v>16</v>
      </c>
      <c r="J13" s="32">
        <v>16</v>
      </c>
      <c r="K13" s="29"/>
    </row>
    <row r="14" spans="1:11" ht="398.5" customHeight="1" x14ac:dyDescent="0.35">
      <c r="A14" s="13" t="s">
        <v>120</v>
      </c>
      <c r="B14" s="7" t="s">
        <v>121</v>
      </c>
      <c r="C14" s="7" t="s">
        <v>122</v>
      </c>
      <c r="D14" s="20">
        <v>8</v>
      </c>
      <c r="E14" s="201"/>
      <c r="F14" s="20">
        <v>8</v>
      </c>
      <c r="G14" s="32">
        <v>12</v>
      </c>
      <c r="H14" s="30"/>
      <c r="I14" s="32">
        <v>16</v>
      </c>
      <c r="J14" s="32">
        <v>16</v>
      </c>
      <c r="K14" s="30"/>
    </row>
    <row r="15" spans="1:11" ht="136.9" customHeight="1" x14ac:dyDescent="0.35">
      <c r="A15" s="12" t="s">
        <v>125</v>
      </c>
      <c r="B15" s="6" t="s">
        <v>126</v>
      </c>
      <c r="C15" s="6" t="s">
        <v>127</v>
      </c>
      <c r="D15" s="21">
        <v>5</v>
      </c>
      <c r="E15" s="6" t="s">
        <v>181</v>
      </c>
      <c r="F15" s="21">
        <v>5</v>
      </c>
      <c r="G15" s="21">
        <v>5</v>
      </c>
      <c r="H15" s="29"/>
      <c r="I15" s="21">
        <v>5</v>
      </c>
      <c r="J15" s="21">
        <v>5</v>
      </c>
      <c r="K15" s="29"/>
    </row>
    <row r="16" spans="1:11" x14ac:dyDescent="0.35">
      <c r="A16" s="192" t="s">
        <v>130</v>
      </c>
      <c r="B16" s="192"/>
      <c r="C16" s="192"/>
      <c r="D16" s="192"/>
      <c r="E16" s="192"/>
      <c r="F16" s="192"/>
      <c r="G16" s="192"/>
      <c r="H16" s="192"/>
      <c r="I16" s="192"/>
      <c r="J16" s="192"/>
      <c r="K16" s="192"/>
    </row>
    <row r="17" spans="1:11" ht="239.5" customHeight="1" x14ac:dyDescent="0.35">
      <c r="A17" s="8" t="s">
        <v>131</v>
      </c>
      <c r="B17" s="4" t="s">
        <v>132</v>
      </c>
      <c r="C17" s="4" t="s">
        <v>133</v>
      </c>
      <c r="D17" s="21">
        <v>8</v>
      </c>
      <c r="E17" s="4" t="s">
        <v>182</v>
      </c>
      <c r="F17" s="21">
        <v>8</v>
      </c>
      <c r="G17" s="21">
        <v>8</v>
      </c>
      <c r="H17" s="30"/>
      <c r="I17" s="20">
        <v>15</v>
      </c>
      <c r="J17" s="20">
        <v>15</v>
      </c>
      <c r="K17" s="30"/>
    </row>
    <row r="18" spans="1:11" ht="152.5" customHeight="1" x14ac:dyDescent="0.35">
      <c r="A18" s="12" t="s">
        <v>136</v>
      </c>
      <c r="B18" s="6" t="s">
        <v>137</v>
      </c>
      <c r="C18" s="6" t="s">
        <v>138</v>
      </c>
      <c r="D18" s="21">
        <v>6</v>
      </c>
      <c r="E18" s="6" t="s">
        <v>183</v>
      </c>
      <c r="F18" s="21">
        <v>6</v>
      </c>
      <c r="G18" s="21">
        <v>6</v>
      </c>
      <c r="H18" s="29"/>
      <c r="I18" s="21">
        <v>6</v>
      </c>
      <c r="J18" s="21">
        <v>6</v>
      </c>
      <c r="K18" s="29"/>
    </row>
    <row r="19" spans="1:11" ht="145" x14ac:dyDescent="0.35">
      <c r="A19" s="8" t="s">
        <v>140</v>
      </c>
      <c r="B19" s="4" t="s">
        <v>141</v>
      </c>
      <c r="C19" s="4" t="s">
        <v>142</v>
      </c>
      <c r="D19" s="20">
        <v>6</v>
      </c>
      <c r="E19" s="4" t="s">
        <v>184</v>
      </c>
      <c r="F19" s="20">
        <v>6</v>
      </c>
      <c r="G19" s="20">
        <v>6</v>
      </c>
      <c r="H19" s="30"/>
      <c r="I19" s="20">
        <v>6</v>
      </c>
      <c r="J19" s="20">
        <v>6</v>
      </c>
      <c r="K19" s="30"/>
    </row>
    <row r="20" spans="1:11" x14ac:dyDescent="0.35">
      <c r="A20" s="1"/>
      <c r="B20" s="1"/>
      <c r="C20" s="1"/>
      <c r="D20" s="22"/>
      <c r="E20" s="1"/>
      <c r="F20" s="1"/>
      <c r="G20" s="1"/>
      <c r="H20" s="1"/>
      <c r="I20" s="1"/>
      <c r="J20" s="1"/>
    </row>
    <row r="21" spans="1:11" x14ac:dyDescent="0.35">
      <c r="A21" s="1"/>
      <c r="B21" s="1"/>
      <c r="C21" s="1"/>
      <c r="D21" s="22"/>
      <c r="E21" s="1"/>
      <c r="F21" s="1"/>
      <c r="G21" s="1"/>
      <c r="H21" s="1"/>
      <c r="I21" s="1"/>
      <c r="J21" s="1"/>
    </row>
    <row r="22" spans="1:11" x14ac:dyDescent="0.35">
      <c r="A22" s="1"/>
      <c r="B22" s="1"/>
      <c r="C22" s="1"/>
      <c r="D22" s="22"/>
      <c r="E22" s="1"/>
      <c r="F22" s="1"/>
      <c r="G22" s="1"/>
      <c r="H22" s="1"/>
      <c r="I22" s="1"/>
      <c r="J22" s="1"/>
    </row>
    <row r="23" spans="1:11" x14ac:dyDescent="0.35">
      <c r="A23" s="1"/>
      <c r="B23" s="1"/>
      <c r="C23" s="1"/>
      <c r="D23" s="22"/>
      <c r="E23" s="1"/>
      <c r="F23" s="1"/>
      <c r="G23" s="1"/>
      <c r="H23" s="1"/>
      <c r="I23" s="1"/>
      <c r="J23" s="1"/>
    </row>
    <row r="24" spans="1:11" x14ac:dyDescent="0.35">
      <c r="A24" s="1"/>
      <c r="B24" s="1"/>
      <c r="C24" s="1"/>
      <c r="D24" s="22"/>
      <c r="E24" s="1"/>
      <c r="F24" s="1"/>
      <c r="G24" s="1"/>
      <c r="H24" s="1"/>
      <c r="I24" s="1"/>
      <c r="J24" s="1"/>
    </row>
    <row r="25" spans="1:11" x14ac:dyDescent="0.35">
      <c r="A25" s="1"/>
      <c r="B25" s="1"/>
      <c r="C25" s="1"/>
      <c r="D25" s="22"/>
      <c r="E25" s="1"/>
      <c r="F25" s="1"/>
      <c r="G25" s="1"/>
      <c r="H25" s="1"/>
      <c r="I25" s="1"/>
      <c r="J25" s="1"/>
    </row>
    <row r="26" spans="1:11" x14ac:dyDescent="0.35">
      <c r="A26" s="1"/>
      <c r="B26" s="1"/>
      <c r="C26" s="1"/>
      <c r="D26" s="22"/>
      <c r="E26" s="1"/>
      <c r="F26" s="1"/>
      <c r="G26" s="1"/>
      <c r="H26" s="1"/>
      <c r="I26" s="1"/>
      <c r="J26" s="1"/>
    </row>
    <row r="27" spans="1:11" x14ac:dyDescent="0.35">
      <c r="A27" s="1"/>
      <c r="B27" s="1"/>
      <c r="C27" s="1"/>
      <c r="D27" s="22"/>
      <c r="E27" s="1"/>
      <c r="F27" s="1"/>
      <c r="G27" s="1"/>
      <c r="H27" s="1"/>
      <c r="I27" s="1"/>
      <c r="J27" s="1"/>
    </row>
  </sheetData>
  <sheetProtection algorithmName="SHA-512" hashValue="r7EfLGjDxpEWYIYVkrK4BqWjh7bilatnkzQyfFm+NyaThp1Zh6qG1N3qbgN9F8/Tmbrx///MLgKcbnBFSyujfQ==" saltValue="3kobzLotZ6GyXuzaZRZCPA==" spinCount="100000" sheet="1" objects="1" scenarios="1"/>
  <mergeCells count="7">
    <mergeCell ref="A16:K16"/>
    <mergeCell ref="A2:K2"/>
    <mergeCell ref="E8:E10"/>
    <mergeCell ref="A11:K11"/>
    <mergeCell ref="B12:C12"/>
    <mergeCell ref="E12:E14"/>
    <mergeCell ref="B13:C13"/>
  </mergeCells>
  <conditionalFormatting sqref="H3:H10 K3:K10 H12:H15 K12:K15 H17:H19 K17:K19">
    <cfRule type="containsText" dxfId="20" priority="1" operator="containsText" text="High">
      <formula>NOT(ISERROR(SEARCH("High",H3)))</formula>
    </cfRule>
    <cfRule type="containsText" dxfId="19" priority="2" operator="containsText" text="Medium">
      <formula>NOT(ISERROR(SEARCH("Medium",H3)))</formula>
    </cfRule>
    <cfRule type="containsText" dxfId="18" priority="3" operator="containsText" text="Low">
      <formula>NOT(ISERROR(SEARCH("Low",H3)))</formula>
    </cfRule>
  </conditionalFormatting>
  <dataValidations count="1">
    <dataValidation type="list" allowBlank="1" showInputMessage="1" showErrorMessage="1" sqref="H3:H10 K17:K19 H17:H19 K12:K15 H12:H15 K3:K10" xr:uid="{D9BF5A96-4A7D-4A71-9EFF-F821CF8AA7DC}">
      <formula1>#REF!</formula1>
    </dataValidation>
  </dataValidation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B6684-A116-4FA4-A091-F2C0E494E957}">
  <sheetPr codeName="Sheet9"/>
  <dimension ref="A1:J27"/>
  <sheetViews>
    <sheetView topLeftCell="A6" zoomScale="85" zoomScaleNormal="85" workbookViewId="0">
      <selection activeCell="C19" sqref="C19"/>
    </sheetView>
  </sheetViews>
  <sheetFormatPr defaultRowHeight="14.5" x14ac:dyDescent="0.35"/>
  <cols>
    <col min="1" max="1" width="8.81640625" customWidth="1"/>
    <col min="2" max="2" width="83.26953125" customWidth="1"/>
    <col min="3" max="3" width="70.26953125" customWidth="1"/>
    <col min="4" max="4" width="8.453125" style="23" customWidth="1"/>
    <col min="5" max="5" width="56.81640625" customWidth="1"/>
    <col min="6" max="6" width="8.453125" customWidth="1"/>
    <col min="7" max="7" width="9.1796875" customWidth="1"/>
    <col min="8" max="8" width="16.26953125" customWidth="1"/>
    <col min="9" max="9" width="9.26953125" bestFit="1" customWidth="1"/>
    <col min="10" max="10" width="14.453125" customWidth="1"/>
    <col min="11" max="11" width="8.81640625" customWidth="1"/>
  </cols>
  <sheetData>
    <row r="1" spans="1:10" ht="62.5" customHeight="1" x14ac:dyDescent="0.35">
      <c r="A1" s="8" t="s">
        <v>59</v>
      </c>
      <c r="B1" s="8" t="s">
        <v>60</v>
      </c>
      <c r="C1" s="8" t="s">
        <v>61</v>
      </c>
      <c r="D1" s="30" t="s">
        <v>62</v>
      </c>
      <c r="E1" s="8" t="s">
        <v>63</v>
      </c>
      <c r="F1" s="30" t="s">
        <v>64</v>
      </c>
      <c r="G1" s="8" t="s">
        <v>65</v>
      </c>
      <c r="H1" s="8" t="s">
        <v>66</v>
      </c>
      <c r="I1" s="8" t="s">
        <v>67</v>
      </c>
      <c r="J1" s="8" t="s">
        <v>68</v>
      </c>
    </row>
    <row r="2" spans="1:10" ht="15.65" customHeight="1" x14ac:dyDescent="0.35">
      <c r="A2" s="191" t="s">
        <v>70</v>
      </c>
      <c r="B2" s="191"/>
      <c r="C2" s="191"/>
      <c r="D2" s="191"/>
      <c r="E2" s="191"/>
      <c r="F2" s="191"/>
      <c r="G2" s="191"/>
      <c r="H2" s="191"/>
      <c r="I2" s="191"/>
      <c r="J2" s="191"/>
    </row>
    <row r="3" spans="1:10" ht="159" customHeight="1" x14ac:dyDescent="0.35">
      <c r="A3" s="8" t="s">
        <v>71</v>
      </c>
      <c r="B3" s="4" t="s">
        <v>72</v>
      </c>
      <c r="C3" s="5" t="s">
        <v>73</v>
      </c>
      <c r="D3" s="20">
        <v>9</v>
      </c>
      <c r="E3" s="5" t="s">
        <v>185</v>
      </c>
      <c r="F3" s="20">
        <v>9</v>
      </c>
      <c r="G3" s="20">
        <v>12</v>
      </c>
      <c r="H3" s="20" t="s">
        <v>146</v>
      </c>
      <c r="I3" s="20">
        <v>15</v>
      </c>
      <c r="J3" s="21" t="s">
        <v>147</v>
      </c>
    </row>
    <row r="4" spans="1:10" ht="67.150000000000006" customHeight="1" x14ac:dyDescent="0.35">
      <c r="A4" s="12" t="s">
        <v>76</v>
      </c>
      <c r="B4" s="6" t="s">
        <v>77</v>
      </c>
      <c r="C4" s="6" t="s">
        <v>78</v>
      </c>
      <c r="D4" s="21">
        <v>6</v>
      </c>
      <c r="E4" s="6" t="s">
        <v>186</v>
      </c>
      <c r="F4" s="40">
        <v>2</v>
      </c>
      <c r="G4" s="21">
        <v>4</v>
      </c>
      <c r="H4" s="21" t="s">
        <v>147</v>
      </c>
      <c r="I4" s="20">
        <v>9</v>
      </c>
      <c r="J4" s="21" t="s">
        <v>147</v>
      </c>
    </row>
    <row r="5" spans="1:10" ht="112.9" customHeight="1" x14ac:dyDescent="0.35">
      <c r="A5" s="8" t="s">
        <v>81</v>
      </c>
      <c r="B5" s="4" t="s">
        <v>82</v>
      </c>
      <c r="C5" s="4" t="s">
        <v>83</v>
      </c>
      <c r="D5" s="20">
        <v>9</v>
      </c>
      <c r="E5" s="4" t="s">
        <v>187</v>
      </c>
      <c r="F5" s="20">
        <v>10</v>
      </c>
      <c r="G5" s="20">
        <v>10</v>
      </c>
      <c r="H5" s="32" t="s">
        <v>155</v>
      </c>
      <c r="I5" s="20">
        <v>15</v>
      </c>
      <c r="J5" s="32" t="s">
        <v>155</v>
      </c>
    </row>
    <row r="6" spans="1:10" ht="69.650000000000006" customHeight="1" x14ac:dyDescent="0.35">
      <c r="A6" s="12" t="s">
        <v>86</v>
      </c>
      <c r="B6" s="6" t="s">
        <v>87</v>
      </c>
      <c r="C6" s="6" t="s">
        <v>88</v>
      </c>
      <c r="D6" s="21">
        <v>6</v>
      </c>
      <c r="E6" s="6" t="s">
        <v>188</v>
      </c>
      <c r="F6" s="40">
        <v>1</v>
      </c>
      <c r="G6" s="40">
        <v>2</v>
      </c>
      <c r="H6" s="20" t="s">
        <v>146</v>
      </c>
      <c r="I6" s="21">
        <v>4</v>
      </c>
      <c r="J6" s="21" t="s">
        <v>147</v>
      </c>
    </row>
    <row r="7" spans="1:10" ht="91.9" customHeight="1" x14ac:dyDescent="0.35">
      <c r="A7" s="8" t="s">
        <v>91</v>
      </c>
      <c r="B7" s="4" t="s">
        <v>92</v>
      </c>
      <c r="C7" s="4" t="s">
        <v>93</v>
      </c>
      <c r="D7" s="21">
        <v>6</v>
      </c>
      <c r="E7" s="4" t="s">
        <v>189</v>
      </c>
      <c r="F7" s="21">
        <v>6</v>
      </c>
      <c r="G7" s="21">
        <v>6</v>
      </c>
      <c r="H7" s="20" t="s">
        <v>146</v>
      </c>
      <c r="I7" s="20">
        <v>9</v>
      </c>
      <c r="J7" s="21" t="s">
        <v>147</v>
      </c>
    </row>
    <row r="8" spans="1:10" ht="86.5" customHeight="1" x14ac:dyDescent="0.35">
      <c r="A8" s="12" t="s">
        <v>96</v>
      </c>
      <c r="B8" s="6" t="s">
        <v>97</v>
      </c>
      <c r="C8" s="6" t="s">
        <v>98</v>
      </c>
      <c r="D8" s="21">
        <v>6</v>
      </c>
      <c r="E8" s="202" t="s">
        <v>190</v>
      </c>
      <c r="F8" s="21">
        <v>6</v>
      </c>
      <c r="G8" s="21">
        <v>4</v>
      </c>
      <c r="H8" s="20" t="s">
        <v>146</v>
      </c>
      <c r="I8" s="21">
        <v>6</v>
      </c>
      <c r="J8" s="21" t="s">
        <v>147</v>
      </c>
    </row>
    <row r="9" spans="1:10" ht="77.5" customHeight="1" x14ac:dyDescent="0.35">
      <c r="A9" s="8" t="s">
        <v>101</v>
      </c>
      <c r="B9" s="4" t="s">
        <v>102</v>
      </c>
      <c r="C9" s="4" t="s">
        <v>103</v>
      </c>
      <c r="D9" s="20">
        <v>9</v>
      </c>
      <c r="E9" s="203"/>
      <c r="F9" s="21">
        <v>4</v>
      </c>
      <c r="G9" s="21">
        <v>4</v>
      </c>
      <c r="H9" s="32" t="s">
        <v>155</v>
      </c>
      <c r="I9" s="21">
        <v>6</v>
      </c>
      <c r="J9" s="21" t="s">
        <v>147</v>
      </c>
    </row>
    <row r="10" spans="1:10" ht="128.5" customHeight="1" x14ac:dyDescent="0.35">
      <c r="A10" s="12" t="s">
        <v>106</v>
      </c>
      <c r="B10" s="6" t="s">
        <v>107</v>
      </c>
      <c r="C10" s="6" t="s">
        <v>108</v>
      </c>
      <c r="D10" s="21">
        <v>4</v>
      </c>
      <c r="E10" s="6" t="s">
        <v>191</v>
      </c>
      <c r="F10" s="21">
        <v>8</v>
      </c>
      <c r="G10" s="21">
        <v>6</v>
      </c>
      <c r="H10" s="32" t="s">
        <v>155</v>
      </c>
      <c r="I10" s="21">
        <v>8</v>
      </c>
      <c r="J10" s="21" t="s">
        <v>147</v>
      </c>
    </row>
    <row r="11" spans="1:10" ht="15.65" customHeight="1" x14ac:dyDescent="0.35">
      <c r="A11" s="193" t="s">
        <v>111</v>
      </c>
      <c r="B11" s="193"/>
      <c r="C11" s="193"/>
      <c r="D11" s="193"/>
      <c r="E11" s="193"/>
      <c r="F11" s="193"/>
      <c r="G11" s="193"/>
      <c r="H11" s="193"/>
      <c r="I11" s="193"/>
      <c r="J11" s="193"/>
    </row>
    <row r="12" spans="1:10" ht="290" x14ac:dyDescent="0.35">
      <c r="A12" s="13" t="s">
        <v>112</v>
      </c>
      <c r="B12" s="194" t="s">
        <v>113</v>
      </c>
      <c r="C12" s="194"/>
      <c r="D12" s="20">
        <v>9</v>
      </c>
      <c r="E12" s="7" t="s">
        <v>192</v>
      </c>
      <c r="F12" s="32">
        <v>20</v>
      </c>
      <c r="G12" s="32">
        <v>20</v>
      </c>
      <c r="H12" s="32" t="s">
        <v>155</v>
      </c>
      <c r="I12" s="32">
        <v>25</v>
      </c>
      <c r="J12" s="32" t="s">
        <v>155</v>
      </c>
    </row>
    <row r="13" spans="1:10" ht="290" x14ac:dyDescent="0.35">
      <c r="A13" s="12" t="s">
        <v>116</v>
      </c>
      <c r="B13" s="195" t="s">
        <v>117</v>
      </c>
      <c r="C13" s="195"/>
      <c r="D13" s="20">
        <v>6</v>
      </c>
      <c r="E13" s="6" t="s">
        <v>192</v>
      </c>
      <c r="F13" s="32">
        <v>20</v>
      </c>
      <c r="G13" s="32">
        <v>20</v>
      </c>
      <c r="H13" s="32" t="s">
        <v>155</v>
      </c>
      <c r="I13" s="32">
        <v>25</v>
      </c>
      <c r="J13" s="32" t="s">
        <v>155</v>
      </c>
    </row>
    <row r="14" spans="1:10" ht="275.5" x14ac:dyDescent="0.35">
      <c r="A14" s="13" t="s">
        <v>120</v>
      </c>
      <c r="B14" s="7" t="s">
        <v>121</v>
      </c>
      <c r="C14" s="7" t="s">
        <v>122</v>
      </c>
      <c r="D14" s="20">
        <v>8</v>
      </c>
      <c r="E14" s="7" t="s">
        <v>193</v>
      </c>
      <c r="F14" s="32">
        <v>20</v>
      </c>
      <c r="G14" s="32">
        <v>20</v>
      </c>
      <c r="H14" s="32" t="s">
        <v>155</v>
      </c>
      <c r="I14" s="32">
        <v>25</v>
      </c>
      <c r="J14" s="32" t="s">
        <v>155</v>
      </c>
    </row>
    <row r="15" spans="1:10" ht="120.65" customHeight="1" x14ac:dyDescent="0.35">
      <c r="A15" s="12" t="s">
        <v>125</v>
      </c>
      <c r="B15" s="6" t="s">
        <v>126</v>
      </c>
      <c r="C15" s="6" t="s">
        <v>127</v>
      </c>
      <c r="D15" s="21">
        <v>5</v>
      </c>
      <c r="E15" s="6" t="s">
        <v>194</v>
      </c>
      <c r="F15" s="21">
        <v>5</v>
      </c>
      <c r="G15" s="21">
        <v>5</v>
      </c>
      <c r="H15" s="20" t="s">
        <v>146</v>
      </c>
      <c r="I15" s="21">
        <v>10</v>
      </c>
      <c r="J15" s="21" t="s">
        <v>147</v>
      </c>
    </row>
    <row r="16" spans="1:10" x14ac:dyDescent="0.35">
      <c r="A16" s="192">
        <v>9</v>
      </c>
      <c r="B16" s="192"/>
      <c r="C16" s="192"/>
      <c r="D16" s="192"/>
      <c r="E16" s="192"/>
      <c r="F16" s="192"/>
      <c r="G16" s="192"/>
      <c r="H16" s="192"/>
      <c r="I16" s="192"/>
      <c r="J16" s="192"/>
    </row>
    <row r="17" spans="1:10" ht="116" x14ac:dyDescent="0.35">
      <c r="A17" s="8" t="s">
        <v>131</v>
      </c>
      <c r="B17" s="4" t="s">
        <v>132</v>
      </c>
      <c r="C17" s="4" t="s">
        <v>133</v>
      </c>
      <c r="D17" s="21">
        <v>8</v>
      </c>
      <c r="E17" s="4" t="s">
        <v>195</v>
      </c>
      <c r="F17" s="21">
        <v>9</v>
      </c>
      <c r="G17" s="21">
        <v>9</v>
      </c>
      <c r="H17" s="20" t="s">
        <v>146</v>
      </c>
      <c r="I17" s="20">
        <v>9</v>
      </c>
      <c r="J17" s="21" t="s">
        <v>147</v>
      </c>
    </row>
    <row r="18" spans="1:10" ht="166.9" customHeight="1" x14ac:dyDescent="0.35">
      <c r="A18" s="12" t="s">
        <v>136</v>
      </c>
      <c r="B18" s="6" t="s">
        <v>137</v>
      </c>
      <c r="C18" s="6" t="s">
        <v>138</v>
      </c>
      <c r="D18" s="21">
        <v>6</v>
      </c>
      <c r="E18" s="6" t="s">
        <v>196</v>
      </c>
      <c r="F18" s="21">
        <v>6</v>
      </c>
      <c r="G18" s="21">
        <v>6</v>
      </c>
      <c r="H18" s="21" t="s">
        <v>147</v>
      </c>
      <c r="I18" s="20">
        <v>9</v>
      </c>
      <c r="J18" s="21" t="s">
        <v>147</v>
      </c>
    </row>
    <row r="19" spans="1:10" ht="140.5" customHeight="1" x14ac:dyDescent="0.35">
      <c r="A19" s="8" t="s">
        <v>140</v>
      </c>
      <c r="B19" s="4" t="s">
        <v>141</v>
      </c>
      <c r="C19" s="4" t="s">
        <v>142</v>
      </c>
      <c r="D19" s="20">
        <v>6</v>
      </c>
      <c r="E19" s="4" t="s">
        <v>197</v>
      </c>
      <c r="F19" s="21">
        <v>9</v>
      </c>
      <c r="G19" s="20">
        <v>12</v>
      </c>
      <c r="H19" s="20" t="s">
        <v>146</v>
      </c>
      <c r="I19" s="20">
        <v>12</v>
      </c>
      <c r="J19" s="21" t="s">
        <v>147</v>
      </c>
    </row>
    <row r="20" spans="1:10" x14ac:dyDescent="0.35">
      <c r="A20" s="1"/>
      <c r="B20" s="1"/>
      <c r="C20" s="1"/>
      <c r="D20" s="22"/>
      <c r="E20" s="1"/>
      <c r="F20" s="1"/>
      <c r="G20" s="1"/>
      <c r="H20" s="1"/>
      <c r="I20" s="1"/>
      <c r="J20" s="1"/>
    </row>
    <row r="21" spans="1:10" x14ac:dyDescent="0.35">
      <c r="A21" s="1"/>
      <c r="B21" s="1"/>
      <c r="C21" s="1"/>
      <c r="D21" s="22"/>
      <c r="E21" s="1"/>
      <c r="F21" s="1"/>
      <c r="G21" s="1"/>
      <c r="H21" s="1"/>
      <c r="I21" s="1"/>
      <c r="J21" s="1"/>
    </row>
    <row r="22" spans="1:10" x14ac:dyDescent="0.35">
      <c r="A22" s="1"/>
      <c r="B22" s="1"/>
      <c r="C22" s="1"/>
      <c r="D22" s="22"/>
      <c r="E22" s="1"/>
      <c r="F22" s="1"/>
      <c r="G22" s="1"/>
      <c r="H22" s="1"/>
      <c r="I22" s="1"/>
      <c r="J22" s="1"/>
    </row>
    <row r="23" spans="1:10" x14ac:dyDescent="0.35">
      <c r="A23" s="1"/>
      <c r="B23" s="1"/>
      <c r="C23" s="1"/>
      <c r="D23" s="22"/>
      <c r="E23" s="1"/>
      <c r="F23" s="1"/>
      <c r="G23" s="1"/>
      <c r="H23" s="1"/>
      <c r="I23" s="1"/>
      <c r="J23" s="1"/>
    </row>
    <row r="24" spans="1:10" x14ac:dyDescent="0.35">
      <c r="A24" s="1"/>
      <c r="B24" s="1"/>
      <c r="C24" s="1"/>
      <c r="D24" s="22"/>
      <c r="E24" s="1"/>
      <c r="F24" s="1"/>
      <c r="G24" s="1"/>
      <c r="H24" s="1"/>
      <c r="I24" s="1"/>
      <c r="J24" s="1"/>
    </row>
    <row r="25" spans="1:10" x14ac:dyDescent="0.35">
      <c r="A25" s="1"/>
      <c r="B25" s="1"/>
      <c r="C25" s="1"/>
      <c r="D25" s="22"/>
      <c r="E25" s="1"/>
      <c r="F25" s="1"/>
      <c r="G25" s="1"/>
      <c r="H25" s="1"/>
      <c r="I25" s="1"/>
      <c r="J25" s="1"/>
    </row>
    <row r="26" spans="1:10" x14ac:dyDescent="0.35">
      <c r="A26" s="1"/>
      <c r="B26" s="1"/>
      <c r="C26" s="1"/>
      <c r="D26" s="22"/>
      <c r="E26" s="1"/>
      <c r="F26" s="1"/>
      <c r="G26" s="1"/>
      <c r="H26" s="1"/>
      <c r="I26" s="1"/>
      <c r="J26" s="1"/>
    </row>
    <row r="27" spans="1:10" x14ac:dyDescent="0.35">
      <c r="A27" s="1"/>
      <c r="B27" s="1"/>
      <c r="C27" s="1"/>
      <c r="D27" s="22"/>
      <c r="E27" s="1"/>
      <c r="F27" s="1"/>
      <c r="G27" s="1"/>
      <c r="H27" s="1"/>
      <c r="I27" s="1"/>
      <c r="J27" s="1"/>
    </row>
  </sheetData>
  <sheetProtection algorithmName="SHA-512" hashValue="jtQvbKEvJQ8qCf8QBJVepiLOPnUZecFVPN/GmkaHQvqDs6aY8g6RChiaTfNbUUNIaMfnuY8KnUwBPt28VAFEgw==" saltValue="4eZH8ZXKzK7dq+wgxwidmQ==" spinCount="100000" sheet="1" objects="1" scenarios="1"/>
  <mergeCells count="6">
    <mergeCell ref="A2:J2"/>
    <mergeCell ref="A11:J11"/>
    <mergeCell ref="B12:C12"/>
    <mergeCell ref="B13:C13"/>
    <mergeCell ref="A16:J16"/>
    <mergeCell ref="E8:E9"/>
  </mergeCells>
  <conditionalFormatting sqref="H3:H10 J3:J10 H12:H15 J12:J15 H17:H19 J17:J19">
    <cfRule type="containsText" dxfId="17" priority="2" operator="containsText" text="High">
      <formula>NOT(ISERROR(SEARCH("High",H3)))</formula>
    </cfRule>
    <cfRule type="containsText" dxfId="16" priority="3" operator="containsText" text="Medium">
      <formula>NOT(ISERROR(SEARCH("Medium",H3)))</formula>
    </cfRule>
    <cfRule type="containsText" dxfId="15" priority="4" operator="containsText" text="Low">
      <formula>NOT(ISERROR(SEARCH("Low",H3)))</formula>
    </cfRule>
  </conditionalFormatting>
  <pageMargins left="0.70000000000000007" right="0.70000000000000007" top="0.75" bottom="0.75" header="0.30000000000000004" footer="0.30000000000000004"/>
  <pageSetup paperSize="0" fitToWidth="0" fitToHeight="0" orientation="portrait" horizontalDpi="0" verticalDpi="0" copies="0"/>
  <extLst>
    <ext xmlns:x14="http://schemas.microsoft.com/office/spreadsheetml/2009/9/main" uri="{CCE6A557-97BC-4b89-ADB6-D9C93CAAB3DF}">
      <x14:dataValidations xmlns:xm="http://schemas.microsoft.com/office/excel/2006/main" count="1">
        <x14:dataValidation type="list" allowBlank="1" showInputMessage="1" showErrorMessage="1" xr:uid="{2C8824A8-5496-4AFA-99C9-23472A9456AA}">
          <x14:formula1>
            <xm:f>'Risk Confidence'!$A$1:$A$3</xm:f>
          </x14:formula1>
          <xm:sqref>H3:H10 J17:J19 J12:J15 J3:J10 H17:H19 H12:H15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1CAF6-3394-4B0E-ABCA-7F64C02892E7}">
  <dimension ref="A1:J19"/>
  <sheetViews>
    <sheetView zoomScale="75" zoomScaleNormal="100" workbookViewId="0">
      <selection activeCell="E19" sqref="E19"/>
    </sheetView>
  </sheetViews>
  <sheetFormatPr defaultColWidth="8.81640625" defaultRowHeight="11.5" x14ac:dyDescent="0.25"/>
  <cols>
    <col min="1" max="1" width="7.1796875" style="58" customWidth="1"/>
    <col min="2" max="2" width="29.26953125" style="58" customWidth="1"/>
    <col min="3" max="3" width="43.7265625" style="58" customWidth="1"/>
    <col min="4" max="4" width="8.81640625" style="76" customWidth="1"/>
    <col min="5" max="5" width="102.453125" style="58" customWidth="1"/>
    <col min="6" max="7" width="8.81640625" style="76"/>
    <col min="8" max="8" width="19.26953125" style="76" customWidth="1"/>
    <col min="9" max="9" width="8.81640625" style="76"/>
    <col min="10" max="10" width="17.1796875" style="76" customWidth="1"/>
    <col min="11" max="16384" width="8.81640625" style="58"/>
  </cols>
  <sheetData>
    <row r="1" spans="1:10" ht="43.5" x14ac:dyDescent="0.25">
      <c r="A1" s="53" t="s">
        <v>59</v>
      </c>
      <c r="B1" s="53" t="s">
        <v>60</v>
      </c>
      <c r="C1" s="53" t="s">
        <v>61</v>
      </c>
      <c r="D1" s="53" t="s">
        <v>62</v>
      </c>
      <c r="E1" s="53" t="s">
        <v>198</v>
      </c>
      <c r="F1" s="53" t="s">
        <v>64</v>
      </c>
      <c r="G1" s="53" t="s">
        <v>65</v>
      </c>
      <c r="H1" s="53" t="s">
        <v>66</v>
      </c>
      <c r="I1" s="53" t="s">
        <v>67</v>
      </c>
      <c r="J1" s="53" t="s">
        <v>68</v>
      </c>
    </row>
    <row r="2" spans="1:10" ht="14.5" x14ac:dyDescent="0.25">
      <c r="A2" s="204" t="s">
        <v>70</v>
      </c>
      <c r="B2" s="204"/>
      <c r="C2" s="204"/>
      <c r="D2" s="204"/>
      <c r="E2" s="204"/>
      <c r="F2" s="204"/>
      <c r="G2" s="204"/>
      <c r="H2" s="204"/>
      <c r="I2" s="204"/>
      <c r="J2" s="204"/>
    </row>
    <row r="3" spans="1:10" ht="333.5" x14ac:dyDescent="0.25">
      <c r="A3" s="53" t="s">
        <v>71</v>
      </c>
      <c r="B3" s="54" t="s">
        <v>72</v>
      </c>
      <c r="C3" s="54" t="s">
        <v>73</v>
      </c>
      <c r="D3" s="20">
        <v>9</v>
      </c>
      <c r="E3" s="54" t="s">
        <v>199</v>
      </c>
      <c r="F3" s="20">
        <v>9</v>
      </c>
      <c r="G3" s="20">
        <v>12</v>
      </c>
      <c r="H3" s="30" t="s">
        <v>146</v>
      </c>
      <c r="I3" s="20">
        <v>12</v>
      </c>
      <c r="J3" s="30" t="s">
        <v>146</v>
      </c>
    </row>
    <row r="4" spans="1:10" ht="174.65" customHeight="1" x14ac:dyDescent="0.25">
      <c r="A4" s="55" t="s">
        <v>76</v>
      </c>
      <c r="B4" s="41" t="s">
        <v>77</v>
      </c>
      <c r="C4" s="41" t="s">
        <v>78</v>
      </c>
      <c r="D4" s="21">
        <v>6</v>
      </c>
      <c r="E4" s="41" t="s">
        <v>200</v>
      </c>
      <c r="F4" s="21">
        <v>6</v>
      </c>
      <c r="G4" s="21">
        <v>6</v>
      </c>
      <c r="H4" s="29" t="s">
        <v>146</v>
      </c>
      <c r="I4" s="21">
        <v>8</v>
      </c>
      <c r="J4" s="29" t="s">
        <v>146</v>
      </c>
    </row>
    <row r="5" spans="1:10" ht="304.5" x14ac:dyDescent="0.25">
      <c r="A5" s="53" t="s">
        <v>81</v>
      </c>
      <c r="B5" s="54" t="s">
        <v>82</v>
      </c>
      <c r="C5" s="54" t="s">
        <v>83</v>
      </c>
      <c r="D5" s="20">
        <v>9</v>
      </c>
      <c r="E5" s="54" t="s">
        <v>201</v>
      </c>
      <c r="F5" s="20">
        <v>9</v>
      </c>
      <c r="G5" s="20">
        <v>9</v>
      </c>
      <c r="H5" s="30" t="s">
        <v>146</v>
      </c>
      <c r="I5" s="20">
        <v>12</v>
      </c>
      <c r="J5" s="30" t="s">
        <v>146</v>
      </c>
    </row>
    <row r="6" spans="1:10" ht="203" x14ac:dyDescent="0.25">
      <c r="A6" s="55" t="s">
        <v>86</v>
      </c>
      <c r="B6" s="41" t="s">
        <v>87</v>
      </c>
      <c r="C6" s="41" t="s">
        <v>88</v>
      </c>
      <c r="D6" s="21">
        <v>6</v>
      </c>
      <c r="E6" s="41" t="s">
        <v>202</v>
      </c>
      <c r="F6" s="21">
        <v>6</v>
      </c>
      <c r="G6" s="21">
        <v>6</v>
      </c>
      <c r="H6" s="29" t="s">
        <v>146</v>
      </c>
      <c r="I6" s="20">
        <v>9</v>
      </c>
      <c r="J6" s="29" t="s">
        <v>146</v>
      </c>
    </row>
    <row r="7" spans="1:10" ht="130.5" x14ac:dyDescent="0.25">
      <c r="A7" s="53" t="s">
        <v>91</v>
      </c>
      <c r="B7" s="54" t="s">
        <v>92</v>
      </c>
      <c r="C7" s="54" t="s">
        <v>93</v>
      </c>
      <c r="D7" s="21">
        <v>6</v>
      </c>
      <c r="E7" s="54" t="s">
        <v>203</v>
      </c>
      <c r="F7" s="21">
        <v>6</v>
      </c>
      <c r="G7" s="21">
        <v>6</v>
      </c>
      <c r="H7" s="30" t="s">
        <v>146</v>
      </c>
      <c r="I7" s="20">
        <v>9</v>
      </c>
      <c r="J7" s="30" t="s">
        <v>146</v>
      </c>
    </row>
    <row r="8" spans="1:10" ht="203" x14ac:dyDescent="0.25">
      <c r="A8" s="55" t="s">
        <v>96</v>
      </c>
      <c r="B8" s="41" t="s">
        <v>97</v>
      </c>
      <c r="C8" s="41" t="s">
        <v>98</v>
      </c>
      <c r="D8" s="21">
        <v>6</v>
      </c>
      <c r="E8" s="56" t="s">
        <v>204</v>
      </c>
      <c r="F8" s="21">
        <v>6</v>
      </c>
      <c r="G8" s="20">
        <v>9</v>
      </c>
      <c r="H8" s="29" t="s">
        <v>146</v>
      </c>
      <c r="I8" s="20">
        <v>12</v>
      </c>
      <c r="J8" s="29" t="s">
        <v>146</v>
      </c>
    </row>
    <row r="9" spans="1:10" ht="159.5" x14ac:dyDescent="0.25">
      <c r="A9" s="53" t="s">
        <v>101</v>
      </c>
      <c r="B9" s="54" t="s">
        <v>102</v>
      </c>
      <c r="C9" s="54" t="s">
        <v>103</v>
      </c>
      <c r="D9" s="20">
        <v>9</v>
      </c>
      <c r="E9" s="57" t="s">
        <v>205</v>
      </c>
      <c r="F9" s="20">
        <v>9</v>
      </c>
      <c r="G9" s="20">
        <v>9</v>
      </c>
      <c r="H9" s="29" t="s">
        <v>146</v>
      </c>
      <c r="I9" s="20">
        <v>12</v>
      </c>
      <c r="J9" s="29" t="s">
        <v>147</v>
      </c>
    </row>
    <row r="10" spans="1:10" ht="163.9" customHeight="1" x14ac:dyDescent="0.25">
      <c r="A10" s="55" t="s">
        <v>106</v>
      </c>
      <c r="B10" s="41" t="s">
        <v>107</v>
      </c>
      <c r="C10" s="41" t="s">
        <v>108</v>
      </c>
      <c r="D10" s="21">
        <v>4</v>
      </c>
      <c r="E10" s="41" t="s">
        <v>206</v>
      </c>
      <c r="F10" s="21">
        <v>4</v>
      </c>
      <c r="G10" s="21">
        <v>4</v>
      </c>
      <c r="H10" s="29" t="s">
        <v>146</v>
      </c>
      <c r="I10" s="20">
        <v>9</v>
      </c>
      <c r="J10" s="29" t="s">
        <v>146</v>
      </c>
    </row>
    <row r="11" spans="1:10" x14ac:dyDescent="0.25">
      <c r="A11" s="205"/>
      <c r="B11" s="205"/>
      <c r="C11" s="205"/>
      <c r="D11" s="205"/>
      <c r="E11" s="205"/>
      <c r="F11" s="205"/>
      <c r="G11" s="205"/>
      <c r="H11" s="205"/>
      <c r="I11" s="205"/>
      <c r="J11" s="205"/>
    </row>
    <row r="12" spans="1:10" ht="72.5" x14ac:dyDescent="0.25">
      <c r="A12" s="90" t="s">
        <v>112</v>
      </c>
      <c r="B12" s="206" t="s">
        <v>113</v>
      </c>
      <c r="C12" s="206"/>
      <c r="D12" s="20">
        <v>9</v>
      </c>
      <c r="E12" s="91" t="s">
        <v>207</v>
      </c>
      <c r="F12" s="20">
        <v>9</v>
      </c>
      <c r="G12" s="20">
        <v>9</v>
      </c>
      <c r="H12" s="29" t="s">
        <v>155</v>
      </c>
      <c r="I12" s="32">
        <v>12</v>
      </c>
      <c r="J12" s="29" t="s">
        <v>146</v>
      </c>
    </row>
    <row r="13" spans="1:10" ht="29" x14ac:dyDescent="0.25">
      <c r="A13" s="55" t="s">
        <v>116</v>
      </c>
      <c r="B13" s="207" t="s">
        <v>117</v>
      </c>
      <c r="C13" s="207"/>
      <c r="D13" s="20">
        <v>6</v>
      </c>
      <c r="E13" s="92" t="s">
        <v>208</v>
      </c>
      <c r="F13" s="20">
        <v>6</v>
      </c>
      <c r="G13" s="20">
        <v>6</v>
      </c>
      <c r="H13" s="29" t="s">
        <v>146</v>
      </c>
      <c r="I13" s="32">
        <v>12</v>
      </c>
      <c r="J13" s="29" t="s">
        <v>146</v>
      </c>
    </row>
    <row r="14" spans="1:10" ht="130.5" x14ac:dyDescent="0.25">
      <c r="A14" s="90" t="s">
        <v>120</v>
      </c>
      <c r="B14" s="91" t="s">
        <v>121</v>
      </c>
      <c r="C14" s="91" t="s">
        <v>122</v>
      </c>
      <c r="D14" s="20">
        <v>8</v>
      </c>
      <c r="E14" s="91" t="s">
        <v>209</v>
      </c>
      <c r="F14" s="20">
        <v>8</v>
      </c>
      <c r="G14" s="32">
        <v>12</v>
      </c>
      <c r="H14" s="29" t="s">
        <v>155</v>
      </c>
      <c r="I14" s="32">
        <v>16</v>
      </c>
      <c r="J14" s="29" t="s">
        <v>146</v>
      </c>
    </row>
    <row r="15" spans="1:10" ht="184.9" customHeight="1" x14ac:dyDescent="0.25">
      <c r="A15" s="55" t="s">
        <v>125</v>
      </c>
      <c r="B15" s="41" t="s">
        <v>126</v>
      </c>
      <c r="C15" s="41" t="s">
        <v>127</v>
      </c>
      <c r="D15" s="21">
        <v>5</v>
      </c>
      <c r="E15" s="41" t="s">
        <v>210</v>
      </c>
      <c r="F15" s="21">
        <v>5</v>
      </c>
      <c r="G15" s="21">
        <v>5</v>
      </c>
      <c r="H15" s="29" t="s">
        <v>146</v>
      </c>
      <c r="I15" s="20">
        <v>8</v>
      </c>
      <c r="J15" s="29" t="s">
        <v>146</v>
      </c>
    </row>
    <row r="16" spans="1:10" ht="14.5" x14ac:dyDescent="0.25">
      <c r="A16" s="208" t="s">
        <v>130</v>
      </c>
      <c r="B16" s="208"/>
      <c r="C16" s="208"/>
      <c r="D16" s="208"/>
      <c r="E16" s="208"/>
      <c r="F16" s="208"/>
      <c r="G16" s="208"/>
      <c r="H16" s="208"/>
      <c r="I16" s="208"/>
      <c r="J16" s="208"/>
    </row>
    <row r="17" spans="1:10" ht="159.5" x14ac:dyDescent="0.25">
      <c r="A17" s="53" t="s">
        <v>131</v>
      </c>
      <c r="B17" s="54" t="s">
        <v>132</v>
      </c>
      <c r="C17" s="54" t="s">
        <v>133</v>
      </c>
      <c r="D17" s="21">
        <v>8</v>
      </c>
      <c r="E17" s="54" t="s">
        <v>211</v>
      </c>
      <c r="F17" s="21">
        <v>8</v>
      </c>
      <c r="G17" s="21">
        <v>8</v>
      </c>
      <c r="H17" s="30" t="s">
        <v>146</v>
      </c>
      <c r="I17" s="20">
        <v>12</v>
      </c>
      <c r="J17" s="30" t="s">
        <v>147</v>
      </c>
    </row>
    <row r="18" spans="1:10" ht="174" x14ac:dyDescent="0.25">
      <c r="A18" s="55" t="s">
        <v>136</v>
      </c>
      <c r="B18" s="41" t="s">
        <v>137</v>
      </c>
      <c r="C18" s="41" t="s">
        <v>138</v>
      </c>
      <c r="D18" s="21">
        <v>6</v>
      </c>
      <c r="E18" s="41" t="s">
        <v>212</v>
      </c>
      <c r="F18" s="21">
        <v>6</v>
      </c>
      <c r="G18" s="21">
        <v>6</v>
      </c>
      <c r="H18" s="30" t="s">
        <v>146</v>
      </c>
      <c r="I18" s="21">
        <v>6</v>
      </c>
      <c r="J18" s="29" t="s">
        <v>147</v>
      </c>
    </row>
    <row r="19" spans="1:10" ht="116" x14ac:dyDescent="0.25">
      <c r="A19" s="53" t="s">
        <v>140</v>
      </c>
      <c r="B19" s="54" t="s">
        <v>141</v>
      </c>
      <c r="C19" s="54" t="s">
        <v>142</v>
      </c>
      <c r="D19" s="21">
        <v>6</v>
      </c>
      <c r="E19" s="54" t="s">
        <v>213</v>
      </c>
      <c r="F19" s="21">
        <v>6</v>
      </c>
      <c r="G19" s="21">
        <v>6</v>
      </c>
      <c r="H19" s="30" t="s">
        <v>146</v>
      </c>
      <c r="I19" s="20">
        <v>9</v>
      </c>
      <c r="J19" s="29" t="s">
        <v>147</v>
      </c>
    </row>
  </sheetData>
  <sheetProtection algorithmName="SHA-512" hashValue="dRTzthTNmcQ7tae9CWsh+PzodMwZQnnQM9wdeR6XPDQkuDfJcDIcgjXN6GNBQpTfJ3DqcXeKiRhoqjOV9F0xWQ==" saltValue="OcwzGthN/bBSVaigYSZmlA==" spinCount="100000" sheet="1" objects="1" scenarios="1"/>
  <mergeCells count="5">
    <mergeCell ref="A2:J2"/>
    <mergeCell ref="A11:J11"/>
    <mergeCell ref="B12:C12"/>
    <mergeCell ref="B13:C13"/>
    <mergeCell ref="A16:J16"/>
  </mergeCells>
  <conditionalFormatting sqref="H3:H10 J3:J10 H12:H15 J12:J15 H17:H19 J17:J19">
    <cfRule type="containsText" dxfId="14" priority="1" operator="containsText" text="Low">
      <formula>NOT(ISERROR(SEARCH("Low",H3)))</formula>
    </cfRule>
    <cfRule type="containsText" dxfId="13" priority="2" operator="containsText" text="Medium">
      <formula>NOT(ISERROR(SEARCH("Medium",H3)))</formula>
    </cfRule>
    <cfRule type="containsText" dxfId="12" priority="3" operator="containsText" text="High">
      <formula>NOT(ISERROR(SEARCH("High",H3)))</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AC010F8-B4E9-4C4E-9047-A49FA8486276}">
          <x14:formula1>
            <xm:f>'Risk Confidence'!$A$1:$A$3</xm:f>
          </x14:formula1>
          <xm:sqref>H3:H10 J3:J10 H12:H15 J12:J15 H17:H19 J17:J19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EDA63-856A-4011-9596-2AA496E5A890}">
  <dimension ref="A1:J19"/>
  <sheetViews>
    <sheetView topLeftCell="A9" zoomScaleNormal="100" workbookViewId="0">
      <selection activeCell="E10" sqref="E10"/>
    </sheetView>
  </sheetViews>
  <sheetFormatPr defaultRowHeight="14.5" x14ac:dyDescent="0.35"/>
  <cols>
    <col min="2" max="2" width="32.26953125" customWidth="1"/>
    <col min="3" max="3" width="53.1796875" customWidth="1"/>
    <col min="5" max="5" width="51.1796875" customWidth="1"/>
    <col min="6" max="7" width="8.7265625" style="94"/>
    <col min="8" max="8" width="19.7265625" style="94" customWidth="1"/>
    <col min="9" max="9" width="8.7265625" style="94"/>
    <col min="10" max="10" width="16.26953125" style="94" customWidth="1"/>
  </cols>
  <sheetData>
    <row r="1" spans="1:10" ht="39" x14ac:dyDescent="0.35">
      <c r="A1" s="98" t="s">
        <v>59</v>
      </c>
      <c r="B1" s="98" t="s">
        <v>60</v>
      </c>
      <c r="C1" s="98" t="s">
        <v>61</v>
      </c>
      <c r="D1" s="99" t="s">
        <v>62</v>
      </c>
      <c r="E1" s="98" t="s">
        <v>63</v>
      </c>
      <c r="F1" s="99" t="s">
        <v>64</v>
      </c>
      <c r="G1" s="99" t="s">
        <v>65</v>
      </c>
      <c r="H1" s="99" t="s">
        <v>66</v>
      </c>
      <c r="I1" s="99" t="s">
        <v>67</v>
      </c>
      <c r="J1" s="99" t="s">
        <v>68</v>
      </c>
    </row>
    <row r="2" spans="1:10" x14ac:dyDescent="0.35">
      <c r="A2" s="209" t="s">
        <v>70</v>
      </c>
      <c r="B2" s="209"/>
      <c r="C2" s="209"/>
      <c r="D2" s="209"/>
      <c r="E2" s="209"/>
      <c r="F2" s="209"/>
      <c r="G2" s="209"/>
      <c r="H2" s="209"/>
      <c r="I2" s="209"/>
      <c r="J2" s="209"/>
    </row>
    <row r="3" spans="1:10" ht="156" x14ac:dyDescent="0.35">
      <c r="A3" s="98" t="s">
        <v>71</v>
      </c>
      <c r="B3" s="106" t="s">
        <v>72</v>
      </c>
      <c r="C3" s="107" t="s">
        <v>73</v>
      </c>
      <c r="D3" s="104">
        <v>9</v>
      </c>
      <c r="E3" s="106" t="s">
        <v>214</v>
      </c>
      <c r="F3" s="99">
        <v>20</v>
      </c>
      <c r="G3" s="99">
        <v>20</v>
      </c>
      <c r="H3" s="99" t="s">
        <v>215</v>
      </c>
      <c r="I3" s="99">
        <v>20</v>
      </c>
      <c r="J3" s="99" t="s">
        <v>215</v>
      </c>
    </row>
    <row r="4" spans="1:10" ht="143" x14ac:dyDescent="0.35">
      <c r="A4" s="110" t="s">
        <v>76</v>
      </c>
      <c r="B4" s="102" t="s">
        <v>77</v>
      </c>
      <c r="C4" s="102" t="s">
        <v>216</v>
      </c>
      <c r="D4" s="109">
        <v>6</v>
      </c>
      <c r="E4" s="102" t="s">
        <v>217</v>
      </c>
      <c r="F4" s="118">
        <v>4</v>
      </c>
      <c r="G4" s="118">
        <v>4</v>
      </c>
      <c r="H4" s="118" t="s">
        <v>218</v>
      </c>
      <c r="I4" s="118">
        <v>4</v>
      </c>
      <c r="J4" s="118" t="s">
        <v>218</v>
      </c>
    </row>
    <row r="5" spans="1:10" ht="78" x14ac:dyDescent="0.35">
      <c r="A5" s="98" t="s">
        <v>81</v>
      </c>
      <c r="B5" s="106" t="s">
        <v>82</v>
      </c>
      <c r="C5" s="106" t="s">
        <v>83</v>
      </c>
      <c r="D5" s="104">
        <v>9</v>
      </c>
      <c r="E5" s="106" t="s">
        <v>219</v>
      </c>
      <c r="F5" s="99">
        <v>10</v>
      </c>
      <c r="G5" s="99">
        <v>8</v>
      </c>
      <c r="H5" s="99" t="s">
        <v>220</v>
      </c>
      <c r="I5" s="99">
        <v>8</v>
      </c>
      <c r="J5" s="99" t="s">
        <v>220</v>
      </c>
    </row>
    <row r="6" spans="1:10" ht="78" x14ac:dyDescent="0.35">
      <c r="A6" s="110" t="s">
        <v>86</v>
      </c>
      <c r="B6" s="102" t="s">
        <v>87</v>
      </c>
      <c r="C6" s="102" t="s">
        <v>88</v>
      </c>
      <c r="D6" s="109">
        <v>6</v>
      </c>
      <c r="E6" s="102" t="s">
        <v>221</v>
      </c>
      <c r="F6" s="118">
        <v>2</v>
      </c>
      <c r="G6" s="118">
        <v>2</v>
      </c>
      <c r="H6" s="118" t="s">
        <v>215</v>
      </c>
      <c r="I6" s="118">
        <v>2</v>
      </c>
      <c r="J6" s="118" t="s">
        <v>215</v>
      </c>
    </row>
    <row r="7" spans="1:10" ht="91" x14ac:dyDescent="0.35">
      <c r="A7" s="98" t="s">
        <v>91</v>
      </c>
      <c r="B7" s="106" t="s">
        <v>92</v>
      </c>
      <c r="C7" s="106" t="s">
        <v>93</v>
      </c>
      <c r="D7" s="109">
        <v>6</v>
      </c>
      <c r="E7" s="106" t="s">
        <v>222</v>
      </c>
      <c r="F7" s="99">
        <v>6</v>
      </c>
      <c r="G7" s="99">
        <v>6</v>
      </c>
      <c r="H7" s="99" t="s">
        <v>215</v>
      </c>
      <c r="I7" s="99">
        <v>6</v>
      </c>
      <c r="J7" s="99" t="s">
        <v>215</v>
      </c>
    </row>
    <row r="8" spans="1:10" ht="104" x14ac:dyDescent="0.35">
      <c r="A8" s="110" t="s">
        <v>96</v>
      </c>
      <c r="B8" s="102" t="s">
        <v>97</v>
      </c>
      <c r="C8" s="102" t="s">
        <v>98</v>
      </c>
      <c r="D8" s="109">
        <v>6</v>
      </c>
      <c r="E8" s="102" t="s">
        <v>223</v>
      </c>
      <c r="F8" s="118">
        <v>4</v>
      </c>
      <c r="G8" s="118">
        <v>2</v>
      </c>
      <c r="H8" s="118" t="s">
        <v>215</v>
      </c>
      <c r="I8" s="118">
        <v>2</v>
      </c>
      <c r="J8" s="118" t="s">
        <v>215</v>
      </c>
    </row>
    <row r="9" spans="1:10" ht="234" x14ac:dyDescent="0.35">
      <c r="A9" s="98" t="s">
        <v>101</v>
      </c>
      <c r="B9" s="106" t="s">
        <v>102</v>
      </c>
      <c r="C9" s="106" t="s">
        <v>103</v>
      </c>
      <c r="D9" s="104">
        <v>9</v>
      </c>
      <c r="E9" s="106" t="s">
        <v>224</v>
      </c>
      <c r="F9" s="99">
        <v>4</v>
      </c>
      <c r="G9" s="99">
        <v>2</v>
      </c>
      <c r="H9" s="99" t="s">
        <v>220</v>
      </c>
      <c r="I9" s="99">
        <v>2</v>
      </c>
      <c r="J9" s="99" t="s">
        <v>220</v>
      </c>
    </row>
    <row r="10" spans="1:10" ht="182" x14ac:dyDescent="0.35">
      <c r="A10" s="110" t="s">
        <v>106</v>
      </c>
      <c r="B10" s="102" t="s">
        <v>107</v>
      </c>
      <c r="C10" s="102" t="s">
        <v>108</v>
      </c>
      <c r="D10" s="109">
        <v>4</v>
      </c>
      <c r="E10" s="102" t="s">
        <v>225</v>
      </c>
      <c r="F10" s="118">
        <v>6</v>
      </c>
      <c r="G10" s="118">
        <v>2</v>
      </c>
      <c r="H10" s="118" t="s">
        <v>220</v>
      </c>
      <c r="I10" s="118">
        <v>2</v>
      </c>
      <c r="J10" s="118" t="s">
        <v>220</v>
      </c>
    </row>
    <row r="11" spans="1:10" x14ac:dyDescent="0.35">
      <c r="A11" s="210" t="s">
        <v>111</v>
      </c>
      <c r="B11" s="210"/>
      <c r="C11" s="210"/>
      <c r="D11" s="210"/>
      <c r="E11" s="210"/>
      <c r="F11" s="210"/>
      <c r="G11" s="210"/>
      <c r="H11" s="210"/>
      <c r="I11" s="210"/>
      <c r="J11" s="210"/>
    </row>
    <row r="12" spans="1:10" ht="143" x14ac:dyDescent="0.35">
      <c r="A12" s="116" t="s">
        <v>112</v>
      </c>
      <c r="B12" s="211" t="s">
        <v>113</v>
      </c>
      <c r="C12" s="211"/>
      <c r="D12" s="104">
        <v>9</v>
      </c>
      <c r="E12" s="112" t="s">
        <v>226</v>
      </c>
      <c r="F12" s="119">
        <v>20</v>
      </c>
      <c r="G12" s="119">
        <v>20</v>
      </c>
      <c r="H12" s="119" t="s">
        <v>220</v>
      </c>
      <c r="I12" s="119">
        <v>20</v>
      </c>
      <c r="J12" s="119" t="s">
        <v>220</v>
      </c>
    </row>
    <row r="13" spans="1:10" ht="143" x14ac:dyDescent="0.35">
      <c r="A13" s="110" t="s">
        <v>116</v>
      </c>
      <c r="B13" s="212" t="s">
        <v>117</v>
      </c>
      <c r="C13" s="212"/>
      <c r="D13" s="104">
        <v>6</v>
      </c>
      <c r="E13" s="102" t="s">
        <v>226</v>
      </c>
      <c r="F13" s="118">
        <v>20</v>
      </c>
      <c r="G13" s="118">
        <v>20</v>
      </c>
      <c r="H13" s="118" t="s">
        <v>220</v>
      </c>
      <c r="I13" s="118">
        <v>20</v>
      </c>
      <c r="J13" s="118" t="s">
        <v>220</v>
      </c>
    </row>
    <row r="14" spans="1:10" ht="286" x14ac:dyDescent="0.35">
      <c r="A14" s="116" t="s">
        <v>120</v>
      </c>
      <c r="B14" s="112" t="s">
        <v>121</v>
      </c>
      <c r="C14" s="112" t="s">
        <v>122</v>
      </c>
      <c r="D14" s="104">
        <v>8</v>
      </c>
      <c r="E14" s="112" t="s">
        <v>227</v>
      </c>
      <c r="F14" s="119">
        <v>20</v>
      </c>
      <c r="G14" s="119">
        <v>20</v>
      </c>
      <c r="H14" s="119" t="s">
        <v>220</v>
      </c>
      <c r="I14" s="119">
        <v>20</v>
      </c>
      <c r="J14" s="119" t="s">
        <v>220</v>
      </c>
    </row>
    <row r="15" spans="1:10" ht="169" x14ac:dyDescent="0.35">
      <c r="A15" s="110" t="s">
        <v>125</v>
      </c>
      <c r="B15" s="102" t="s">
        <v>126</v>
      </c>
      <c r="C15" s="102" t="s">
        <v>127</v>
      </c>
      <c r="D15" s="109">
        <v>5</v>
      </c>
      <c r="E15" s="102" t="s">
        <v>228</v>
      </c>
      <c r="F15" s="118">
        <v>5</v>
      </c>
      <c r="G15" s="118">
        <v>5</v>
      </c>
      <c r="H15" s="118" t="s">
        <v>215</v>
      </c>
      <c r="I15" s="118">
        <v>5</v>
      </c>
      <c r="J15" s="118" t="s">
        <v>215</v>
      </c>
    </row>
    <row r="16" spans="1:10" x14ac:dyDescent="0.35">
      <c r="A16" s="213" t="s">
        <v>130</v>
      </c>
      <c r="B16" s="213"/>
      <c r="C16" s="213"/>
      <c r="D16" s="213"/>
      <c r="E16" s="213"/>
      <c r="F16" s="213"/>
      <c r="G16" s="213"/>
      <c r="H16" s="213"/>
      <c r="I16" s="213"/>
      <c r="J16" s="213"/>
    </row>
    <row r="17" spans="1:10" ht="130" x14ac:dyDescent="0.35">
      <c r="A17" s="98" t="s">
        <v>131</v>
      </c>
      <c r="B17" s="106" t="s">
        <v>132</v>
      </c>
      <c r="C17" s="106" t="s">
        <v>133</v>
      </c>
      <c r="D17" s="109">
        <v>8</v>
      </c>
      <c r="E17" s="106" t="s">
        <v>229</v>
      </c>
      <c r="F17" s="99">
        <v>9</v>
      </c>
      <c r="G17" s="99">
        <v>6</v>
      </c>
      <c r="H17" s="99" t="s">
        <v>215</v>
      </c>
      <c r="I17" s="99">
        <v>6</v>
      </c>
      <c r="J17" s="99" t="s">
        <v>215</v>
      </c>
    </row>
    <row r="18" spans="1:10" ht="91" x14ac:dyDescent="0.35">
      <c r="A18" s="110" t="s">
        <v>136</v>
      </c>
      <c r="B18" s="102" t="s">
        <v>137</v>
      </c>
      <c r="C18" s="102" t="s">
        <v>138</v>
      </c>
      <c r="D18" s="109">
        <v>6</v>
      </c>
      <c r="E18" s="102" t="s">
        <v>230</v>
      </c>
      <c r="F18" s="118">
        <v>6</v>
      </c>
      <c r="G18" s="118">
        <v>6</v>
      </c>
      <c r="H18" s="118" t="s">
        <v>218</v>
      </c>
      <c r="I18" s="118">
        <v>6</v>
      </c>
      <c r="J18" s="118" t="s">
        <v>218</v>
      </c>
    </row>
    <row r="19" spans="1:10" ht="273" x14ac:dyDescent="0.35">
      <c r="A19" s="98" t="s">
        <v>140</v>
      </c>
      <c r="B19" s="106" t="s">
        <v>141</v>
      </c>
      <c r="C19" s="106" t="s">
        <v>142</v>
      </c>
      <c r="D19" s="104">
        <v>6</v>
      </c>
      <c r="E19" s="106" t="s">
        <v>231</v>
      </c>
      <c r="F19" s="99">
        <v>20</v>
      </c>
      <c r="G19" s="99">
        <v>20</v>
      </c>
      <c r="H19" s="99" t="s">
        <v>215</v>
      </c>
      <c r="I19" s="99">
        <v>12</v>
      </c>
      <c r="J19" s="99" t="s">
        <v>215</v>
      </c>
    </row>
  </sheetData>
  <sheetProtection algorithmName="SHA-512" hashValue="gmi+9ZR2GcYSmyfQ2gW5LLcD5QFD9yI5UpwykPj8FvLuYXa/pg64yVH9cJpeeuHdhc1Wqwp7oKKTcr3VlZZI/A==" saltValue="vYF8T1u6F2hiPvmiJnYANQ==" spinCount="100000" sheet="1" objects="1" scenarios="1"/>
  <mergeCells count="5">
    <mergeCell ref="A2:J2"/>
    <mergeCell ref="A11:J11"/>
    <mergeCell ref="B12:C12"/>
    <mergeCell ref="B13:C13"/>
    <mergeCell ref="A16:J16"/>
  </mergeCells>
  <conditionalFormatting sqref="H3:J10 H12:J15 H17:J19">
    <cfRule type="containsText" dxfId="11" priority="1" operator="containsText" text="Low">
      <formula>NOT(ISERROR(SEARCH("Low",H3)))</formula>
    </cfRule>
    <cfRule type="containsText" dxfId="10" priority="2" operator="containsText" text="Medium">
      <formula>NOT(ISERROR(SEARCH("Medium",H3)))</formula>
    </cfRule>
    <cfRule type="containsText" dxfId="9" priority="3" operator="containsText" text="High">
      <formula>NOT(ISERROR(SEARCH("High",H3)))</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39CB0D2B30E148A7988E9920D3A83D" ma:contentTypeVersion="18" ma:contentTypeDescription="Create a new document." ma:contentTypeScope="" ma:versionID="283a78c22c98726421a648e8386c2d1b">
  <xsd:schema xmlns:xsd="http://www.w3.org/2001/XMLSchema" xmlns:xs="http://www.w3.org/2001/XMLSchema" xmlns:p="http://schemas.microsoft.com/office/2006/metadata/properties" xmlns:ns2="102eda4e-14e3-4302-a901-9cd880e34d68" xmlns:ns3="9147dea5-b50e-486a-ba3c-f09ff5616610" targetNamespace="http://schemas.microsoft.com/office/2006/metadata/properties" ma:root="true" ma:fieldsID="e4789366f4990e09c10ebbb17f3410bb" ns2:_="" ns3:_="">
    <xsd:import namespace="102eda4e-14e3-4302-a901-9cd880e34d68"/>
    <xsd:import namespace="9147dea5-b50e-486a-ba3c-f09ff56166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2eda4e-14e3-4302-a901-9cd880e34d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f8e4423-7147-4a67-ae6c-6a1847e08263"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7dea5-b50e-486a-ba3c-f09ff5616610"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1cb30b62-da42-4db2-bbd6-f7c5c21a861c}" ma:internalName="TaxCatchAll" ma:showField="CatchAllData" ma:web="9147dea5-b50e-486a-ba3c-f09ff5616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566652-ACD6-4697-8F33-544DE00D40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2eda4e-14e3-4302-a901-9cd880e34d68"/>
    <ds:schemaRef ds:uri="9147dea5-b50e-486a-ba3c-f09ff5616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F9222D-27FA-4720-8727-7CD5513D88A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20</vt:i4>
      </vt:variant>
    </vt:vector>
  </HeadingPairs>
  <TitlesOfParts>
    <vt:vector size="20" baseType="lpstr">
      <vt:lpstr>Guidance and Definitions</vt:lpstr>
      <vt:lpstr>Risk Matrix</vt:lpstr>
      <vt:lpstr>Electricity System</vt:lpstr>
      <vt:lpstr>ENWL</vt:lpstr>
      <vt:lpstr>NGED</vt:lpstr>
      <vt:lpstr>NPg</vt:lpstr>
      <vt:lpstr>SSEN</vt:lpstr>
      <vt:lpstr>UKPN</vt:lpstr>
      <vt:lpstr>SSEN-T</vt:lpstr>
      <vt:lpstr>SPEN</vt:lpstr>
      <vt:lpstr>Gas System</vt:lpstr>
      <vt:lpstr>NGN</vt:lpstr>
      <vt:lpstr>WWU</vt:lpstr>
      <vt:lpstr>SGN</vt:lpstr>
      <vt:lpstr>Cadent</vt:lpstr>
      <vt:lpstr>Management Risk</vt:lpstr>
      <vt:lpstr>NGN MR</vt:lpstr>
      <vt:lpstr>WWU MR</vt:lpstr>
      <vt:lpstr>SGN MR</vt:lpstr>
      <vt:lpstr>Risk Confidence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Kiri Stewart-Whyte</dc:creator>
  <cp:keywords/>
  <dc:description/>
  <cp:lastModifiedBy>McFarlane, Phil</cp:lastModifiedBy>
  <cp:revision/>
  <dcterms:created xsi:type="dcterms:W3CDTF">2024-03-06T13:46:44Z</dcterms:created>
  <dcterms:modified xsi:type="dcterms:W3CDTF">2024-12-13T16:37:44Z</dcterms:modified>
  <cp:category/>
  <cp:contentStatus/>
</cp:coreProperties>
</file>